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20" windowHeight="8190" activeTab="5"/>
  </bookViews>
  <sheets>
    <sheet name="目次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町別年齢別人口の見方" sheetId="7" r:id="rId7"/>
  </sheets>
  <definedNames>
    <definedName name="KOUKEI_1" localSheetId="4">'４'!$A$4:$E$214</definedName>
    <definedName name="toukei" localSheetId="4">'４'!$A$3:$E$213</definedName>
  </definedNames>
  <calcPr fullCalcOnLoad="1"/>
</workbook>
</file>

<file path=xl/sharedStrings.xml><?xml version="1.0" encoding="utf-8"?>
<sst xmlns="http://schemas.openxmlformats.org/spreadsheetml/2006/main" count="1956" uniqueCount="431">
  <si>
    <t>丹南　　１丁目　　　　</t>
  </si>
  <si>
    <t>丹南　　２丁目　　　　</t>
  </si>
  <si>
    <t>丹南　　３丁目　　　　</t>
  </si>
  <si>
    <t>丹南　　４丁目　　　　</t>
  </si>
  <si>
    <t>丹南　　５丁目　　　　</t>
  </si>
  <si>
    <t>丹南　　６丁目　　　　</t>
  </si>
  <si>
    <t>＊＊　小　計　＊＊　　</t>
  </si>
  <si>
    <t>岡　　　１丁目　　　　</t>
  </si>
  <si>
    <t>岡　　　２丁目　　　　</t>
  </si>
  <si>
    <t>岡　　　３丁目　　　　</t>
  </si>
  <si>
    <t>岡　　　４丁目　　　　</t>
  </si>
  <si>
    <t>岡　　　５丁目　　　　</t>
  </si>
  <si>
    <t>岡　　　６丁目　　　　</t>
  </si>
  <si>
    <t>岡　　　７丁目　　　　</t>
  </si>
  <si>
    <t>新堂　　１丁目　　　　</t>
  </si>
  <si>
    <t>新堂　　２丁目　　　　</t>
  </si>
  <si>
    <t>新堂　　３丁目　　　　</t>
  </si>
  <si>
    <t>新堂　　４丁目　　　　</t>
  </si>
  <si>
    <t>新堂　　５丁目　　　　</t>
  </si>
  <si>
    <t>立部　　１丁目　　　　</t>
  </si>
  <si>
    <t>立部　　２丁目　　　　</t>
  </si>
  <si>
    <t>立部　　３丁目　　　　</t>
  </si>
  <si>
    <t>立部　　４丁目　　　　</t>
  </si>
  <si>
    <t>立部　　５丁目　　　　</t>
  </si>
  <si>
    <t>上田　　１丁目　　　　</t>
  </si>
  <si>
    <t>上田　　２丁目　　　　</t>
  </si>
  <si>
    <t>上田　　３丁目　　　　</t>
  </si>
  <si>
    <t>上田　　４丁目　　　　</t>
  </si>
  <si>
    <t>上田　　５丁目　　　　</t>
  </si>
  <si>
    <t>上田　　６丁目　　　　</t>
  </si>
  <si>
    <t>上田　　７丁目　　　　</t>
  </si>
  <si>
    <t>上田　　８丁目　　　　</t>
  </si>
  <si>
    <t>阿保　　１丁目　　　　</t>
  </si>
  <si>
    <t>阿保　　２丁目　　　　</t>
  </si>
  <si>
    <t>阿保　　３丁目　　　　</t>
  </si>
  <si>
    <t>阿保　　４丁目　　　　</t>
  </si>
  <si>
    <t>阿保　　５丁目　　　　</t>
  </si>
  <si>
    <t>阿保　　６丁目　　　　</t>
  </si>
  <si>
    <t>阿保　　７丁目　　　　</t>
  </si>
  <si>
    <t>柴垣　　１丁目　　　　</t>
  </si>
  <si>
    <t>柴垣　　２丁目　　　　</t>
  </si>
  <si>
    <t>田井城　１丁目　　　　</t>
  </si>
  <si>
    <t>田井城　２丁目　　　　</t>
  </si>
  <si>
    <t>田井城　３丁目　　　　</t>
  </si>
  <si>
    <t>田井城　４丁目　　　　</t>
  </si>
  <si>
    <t>田井城　５丁目　　　　</t>
  </si>
  <si>
    <t>田井城　６丁目　　　　</t>
  </si>
  <si>
    <t>河合　　１丁目　　　　</t>
  </si>
  <si>
    <t>河合　　２丁目　　　　</t>
  </si>
  <si>
    <t>河合　　３丁目　　　　</t>
  </si>
  <si>
    <t>河合　　４丁目　　　　</t>
  </si>
  <si>
    <t>河合　　５丁目　　　　</t>
  </si>
  <si>
    <t>河合　　６丁目　　　　</t>
  </si>
  <si>
    <t>高見の里１丁目　　　　</t>
  </si>
  <si>
    <t>高見の里２丁目　　　　</t>
  </si>
  <si>
    <t>高見の里３丁目　　　　</t>
  </si>
  <si>
    <t>高見の里４丁目　　　　</t>
  </si>
  <si>
    <t>高見の里５丁目　　　　</t>
  </si>
  <si>
    <t>高見の里６丁目　　　　</t>
  </si>
  <si>
    <t>松ケ丘　１丁目　　　　</t>
  </si>
  <si>
    <t>松ケ丘　２丁目　　　　</t>
  </si>
  <si>
    <t>松ケ丘　３丁目　　　　</t>
  </si>
  <si>
    <t>松ケ丘　４丁目　　　　</t>
  </si>
  <si>
    <t>＊＊　地区計　＊＊　　</t>
  </si>
  <si>
    <t>天美我堂１丁目　　　　</t>
  </si>
  <si>
    <t>天美我堂２丁目　　　　</t>
  </si>
  <si>
    <t>天美我堂３丁目　　　　</t>
  </si>
  <si>
    <t>天美我堂４丁目　　　　</t>
  </si>
  <si>
    <t>天美我堂５丁目　　　　</t>
  </si>
  <si>
    <t>天美我堂６丁目　　　　</t>
  </si>
  <si>
    <t>天美我堂７丁目　　　　</t>
  </si>
  <si>
    <t>天美東　１丁目　　　　</t>
  </si>
  <si>
    <t>天美東　２丁目　　　　</t>
  </si>
  <si>
    <t>天美東　３丁目　　　　</t>
  </si>
  <si>
    <t>天美東　４丁目　　　　</t>
  </si>
  <si>
    <t>天美東　５丁目　　　　</t>
  </si>
  <si>
    <t>天美東　６丁目　　　　</t>
  </si>
  <si>
    <t>天美東　７丁目　　　　</t>
  </si>
  <si>
    <t>天美東　８丁目　　　　</t>
  </si>
  <si>
    <t>天美東　９丁目　　　　</t>
  </si>
  <si>
    <t>天美南　１丁目　　　　</t>
  </si>
  <si>
    <t>天美南　２丁目　　　　</t>
  </si>
  <si>
    <t>天美南　３丁目　　　　</t>
  </si>
  <si>
    <t>天美南　４丁目　　　　</t>
  </si>
  <si>
    <t>天美南　５丁目　　　　</t>
  </si>
  <si>
    <t>天美南　６丁目　　　　</t>
  </si>
  <si>
    <t>天美西　１丁目　　　　</t>
  </si>
  <si>
    <t>天美西　２丁目　　　　</t>
  </si>
  <si>
    <t>天美西　３丁目　　　　</t>
  </si>
  <si>
    <t>天美西　４丁目　　　　</t>
  </si>
  <si>
    <t>天美西　５丁目　　　　</t>
  </si>
  <si>
    <t>天美西　６丁目　　　　</t>
  </si>
  <si>
    <t>天美西　７丁目　　　　</t>
  </si>
  <si>
    <t>天美西　８丁目　　　　</t>
  </si>
  <si>
    <t>天美北　１丁目　　　　</t>
  </si>
  <si>
    <t>天美北　２丁目　　　　</t>
  </si>
  <si>
    <t>天美北　３丁目　　　　</t>
  </si>
  <si>
    <t>天美北　４丁目　　　　</t>
  </si>
  <si>
    <t>天美北　５丁目　　　　</t>
  </si>
  <si>
    <t>天美北　６丁目　　　　</t>
  </si>
  <si>
    <t>天美北　７丁目　　　　</t>
  </si>
  <si>
    <t>天美北　８丁目　　　　</t>
  </si>
  <si>
    <t>大堀　　１丁目　　　　</t>
  </si>
  <si>
    <t>大堀　　２丁目　　　　</t>
  </si>
  <si>
    <t>大堀　　３丁目　　　　</t>
  </si>
  <si>
    <t>大堀　　４丁目　　　　</t>
  </si>
  <si>
    <t>大堀　　５丁目　　　　</t>
  </si>
  <si>
    <t>別所　　１丁目　　　　</t>
  </si>
  <si>
    <t>別所　　２丁目　　　　</t>
  </si>
  <si>
    <t>別所　　３丁目　　　　</t>
  </si>
  <si>
    <t>別所　　４丁目　　　　</t>
  </si>
  <si>
    <t>別所　　５丁目　　　　</t>
  </si>
  <si>
    <t>別所　　６丁目　　　　</t>
  </si>
  <si>
    <t>別所　　７丁目　　　　</t>
  </si>
  <si>
    <t>別所　　８丁目　　　　</t>
  </si>
  <si>
    <t>別所　　９丁目　　　　</t>
  </si>
  <si>
    <t>一津屋　１丁目　　　　</t>
  </si>
  <si>
    <t>一津屋　２丁目　　　　</t>
  </si>
  <si>
    <t>一津屋　３丁目　　　　</t>
  </si>
  <si>
    <t>一津屋　４丁目　　　　</t>
  </si>
  <si>
    <t>一津屋　５丁目　　　　</t>
  </si>
  <si>
    <t>一津屋　６丁目　　　　</t>
  </si>
  <si>
    <t>小川　　１丁目　　　　</t>
  </si>
  <si>
    <t>小川　　２丁目　　　　</t>
  </si>
  <si>
    <t>小川　　３丁目　　　　</t>
  </si>
  <si>
    <t>小川　　４丁目　　　　</t>
  </si>
  <si>
    <t>小川　　５丁目　　　　</t>
  </si>
  <si>
    <t>小川　　６丁目　　　　</t>
  </si>
  <si>
    <t>若林　　１丁目　　　　</t>
  </si>
  <si>
    <t>若林　　２丁目　　　　</t>
  </si>
  <si>
    <t>東新町　１丁目　　　　</t>
  </si>
  <si>
    <t>東新町　２丁目　　　　</t>
  </si>
  <si>
    <t>東新町　３丁目　　　　</t>
  </si>
  <si>
    <t>東新町　４丁目　　　　</t>
  </si>
  <si>
    <t>東新町　５丁目　　　　</t>
  </si>
  <si>
    <t>南新町　１丁目　　　　</t>
  </si>
  <si>
    <t>南新町　２丁目　　　　</t>
  </si>
  <si>
    <t>南新町　３丁目　　　　</t>
  </si>
  <si>
    <t>南新町　４丁目　　　　</t>
  </si>
  <si>
    <t>南新町　５丁目　　　　</t>
  </si>
  <si>
    <t>南新町　６丁目　　　　</t>
  </si>
  <si>
    <t>北新町　１丁目　　　　</t>
  </si>
  <si>
    <t>北新町　２丁目　　　　</t>
  </si>
  <si>
    <t>北新町　３丁目　　　　</t>
  </si>
  <si>
    <t>北新町　４丁目　　　　</t>
  </si>
  <si>
    <t>北新町　５丁目　　　　</t>
  </si>
  <si>
    <t>北新町　６丁目　　　　</t>
  </si>
  <si>
    <t>三宅東　１丁目　　　　</t>
  </si>
  <si>
    <t>三宅東　２丁目　　　　</t>
  </si>
  <si>
    <t>三宅東　３丁目　　　　</t>
  </si>
  <si>
    <t>三宅東　４丁目　　　　</t>
  </si>
  <si>
    <t>三宅東　５丁目　　　　</t>
  </si>
  <si>
    <t>三宅東　６丁目　　　　</t>
  </si>
  <si>
    <t>三宅東　７丁目　　　　</t>
  </si>
  <si>
    <t>三宅中　１丁目　　　　</t>
  </si>
  <si>
    <t>三宅中　２丁目　　　　</t>
  </si>
  <si>
    <t>三宅中　３丁目　　　　</t>
  </si>
  <si>
    <t>三宅中　４丁目　　　　</t>
  </si>
  <si>
    <t>三宅中　５丁目　　　　</t>
  </si>
  <si>
    <t>三宅中　６丁目　　　　</t>
  </si>
  <si>
    <t>三宅中　７丁目　　　　</t>
  </si>
  <si>
    <t>三宅中　８丁目　　　　</t>
  </si>
  <si>
    <t>三宅西　１丁目　　　　</t>
  </si>
  <si>
    <t>三宅西　２丁目　　　　</t>
  </si>
  <si>
    <t>三宅西　３丁目　　　　</t>
  </si>
  <si>
    <t>三宅西　４丁目　　　　</t>
  </si>
  <si>
    <t>三宅西　５丁目　　　　</t>
  </si>
  <si>
    <t>三宅西　６丁目　　　　</t>
  </si>
  <si>
    <t>三宅西　７丁目　　　　</t>
  </si>
  <si>
    <t>西野々　１丁目　　　　</t>
  </si>
  <si>
    <t>西野々　２丁目　　　　</t>
  </si>
  <si>
    <t>＊＊　合　計　＊＊　　</t>
  </si>
  <si>
    <t>　　外国人合計　　　　</t>
  </si>
  <si>
    <t>＊＊　総　計　＊＊　　</t>
  </si>
  <si>
    <t>　　前月　人口　　　　</t>
  </si>
  <si>
    <t>　　昨年同月人口　　　</t>
  </si>
  <si>
    <t>町　　　　名</t>
  </si>
  <si>
    <t>世帯数</t>
  </si>
  <si>
    <t>男</t>
  </si>
  <si>
    <t>女</t>
  </si>
  <si>
    <t>合　　計</t>
  </si>
  <si>
    <t>西大塚　１丁目　　　　</t>
  </si>
  <si>
    <t>西大塚　２丁目　　　　</t>
  </si>
  <si>
    <t>【人口】</t>
  </si>
  <si>
    <t>〔 1 〕人口の推移</t>
  </si>
  <si>
    <t>〔 2 〕人口の動態</t>
  </si>
  <si>
    <t>２．人口</t>
  </si>
  <si>
    <t>各年10月1日現在</t>
  </si>
  <si>
    <t>年   次</t>
  </si>
  <si>
    <t>世帯数</t>
  </si>
  <si>
    <t>人      口</t>
  </si>
  <si>
    <t>1世帯   あたりの人  員</t>
  </si>
  <si>
    <t>人   口         増加数</t>
  </si>
  <si>
    <t>人   口         増加率（％)</t>
  </si>
  <si>
    <t>性  比      (女＝100)</t>
  </si>
  <si>
    <t>備   考</t>
  </si>
  <si>
    <t>総  数</t>
  </si>
  <si>
    <t>昭和30年</t>
  </si>
  <si>
    <t>国勢調査</t>
  </si>
  <si>
    <t xml:space="preserve">    35</t>
  </si>
  <si>
    <t xml:space="preserve">    40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</si>
  <si>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</si>
  <si>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</si>
  <si>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</si>
  <si>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</si>
  <si>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</si>
  <si>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</si>
  <si>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</si>
  <si>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</si>
  <si>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</si>
  <si>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</si>
  <si>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</si>
  <si>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</si>
  <si>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</si>
  <si>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</si>
  <si>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</si>
  <si>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</si>
  <si>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</si>
  <si>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</si>
  <si>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</si>
  <si>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</si>
  <si>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</si>
  <si>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</si>
  <si>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</si>
  <si>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>平成元年</t>
  </si>
  <si>
    <t xml:space="preserve">     2</t>
  </si>
  <si>
    <r>
      <t xml:space="preserve">     3</t>
    </r>
  </si>
  <si>
    <r>
      <t xml:space="preserve">     4</t>
    </r>
  </si>
  <si>
    <r>
      <t xml:space="preserve">     5</t>
    </r>
  </si>
  <si>
    <r>
      <t xml:space="preserve">     6</t>
    </r>
  </si>
  <si>
    <r>
      <t xml:space="preserve">     7</t>
    </r>
  </si>
  <si>
    <r>
      <t xml:space="preserve">     8</t>
    </r>
  </si>
  <si>
    <r>
      <t xml:space="preserve">     9</t>
    </r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</si>
  <si>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</si>
  <si>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</si>
  <si>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</si>
  <si>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</si>
  <si>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</si>
  <si>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</si>
  <si>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</si>
  <si>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</si>
  <si>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>備考：住民基本台帳人口及び外国人登録人口</t>
  </si>
  <si>
    <t>資料：総務省統計局「国勢調査報告｣、市民生活部窓口課</t>
  </si>
  <si>
    <t>単位：人・件</t>
  </si>
  <si>
    <t>自  然  動  態</t>
  </si>
  <si>
    <t>社  会  動  態</t>
  </si>
  <si>
    <t>死  産</t>
  </si>
  <si>
    <t>婚  姻</t>
  </si>
  <si>
    <t>離  婚</t>
  </si>
  <si>
    <t>比率（人口１,０００人につき）</t>
  </si>
  <si>
    <t>自然動態</t>
  </si>
  <si>
    <t>社会動態</t>
  </si>
  <si>
    <t>出  生</t>
  </si>
  <si>
    <t>死  亡</t>
  </si>
  <si>
    <t>増  減</t>
  </si>
  <si>
    <t>転  入</t>
  </si>
  <si>
    <t>転  出</t>
  </si>
  <si>
    <t>出　生</t>
  </si>
  <si>
    <t>死　亡</t>
  </si>
  <si>
    <t>転　入</t>
  </si>
  <si>
    <t>転　出</t>
  </si>
  <si>
    <t>人</t>
  </si>
  <si>
    <t>-</t>
  </si>
  <si>
    <t>-</t>
  </si>
  <si>
    <r>
      <t xml:space="preserve">    </t>
    </r>
    <r>
      <rPr>
        <sz val="11"/>
        <rFont val="ＭＳ Ｐゴシック"/>
        <family val="3"/>
      </rPr>
      <t xml:space="preserve"> 2</t>
    </r>
  </si>
  <si>
    <r>
      <t xml:space="preserve">    </t>
    </r>
    <r>
      <rPr>
        <sz val="11"/>
        <rFont val="ＭＳ Ｐゴシック"/>
        <family val="3"/>
      </rPr>
      <t xml:space="preserve"> 3</t>
    </r>
  </si>
  <si>
    <r>
      <t xml:space="preserve">    </t>
    </r>
    <r>
      <rPr>
        <sz val="11"/>
        <rFont val="ＭＳ Ｐゴシック"/>
        <family val="3"/>
      </rPr>
      <t xml:space="preserve"> 4</t>
    </r>
  </si>
  <si>
    <r>
      <t xml:space="preserve">    </t>
    </r>
    <r>
      <rPr>
        <sz val="11"/>
        <rFont val="ＭＳ Ｐゴシック"/>
        <family val="3"/>
      </rPr>
      <t xml:space="preserve"> 5</t>
    </r>
  </si>
  <si>
    <r>
      <t xml:space="preserve">    </t>
    </r>
    <r>
      <rPr>
        <sz val="11"/>
        <rFont val="ＭＳ Ｐゴシック"/>
        <family val="3"/>
      </rPr>
      <t xml:space="preserve"> 6</t>
    </r>
  </si>
  <si>
    <r>
      <t xml:space="preserve">    </t>
    </r>
    <r>
      <rPr>
        <sz val="11"/>
        <rFont val="ＭＳ Ｐゴシック"/>
        <family val="3"/>
      </rPr>
      <t xml:space="preserve"> 7</t>
    </r>
  </si>
  <si>
    <r>
      <t xml:space="preserve">    </t>
    </r>
    <r>
      <rPr>
        <sz val="11"/>
        <rFont val="ＭＳ Ｐゴシック"/>
        <family val="3"/>
      </rPr>
      <t xml:space="preserve"> 8</t>
    </r>
  </si>
  <si>
    <r>
      <t xml:space="preserve">    </t>
    </r>
    <r>
      <rPr>
        <sz val="11"/>
        <rFont val="ＭＳ Ｐゴシック"/>
        <family val="3"/>
      </rPr>
      <t xml:space="preserve"> 9</t>
    </r>
  </si>
  <si>
    <t>10.7</t>
  </si>
  <si>
    <t>6.6</t>
  </si>
  <si>
    <t>37.1</t>
  </si>
  <si>
    <t>45.7</t>
  </si>
  <si>
    <t xml:space="preserve">    11</t>
  </si>
  <si>
    <t>38.0</t>
  </si>
  <si>
    <t>10.3</t>
  </si>
  <si>
    <t>6.5</t>
  </si>
  <si>
    <t>35.7</t>
  </si>
  <si>
    <t>44.0</t>
  </si>
  <si>
    <t>36.0</t>
  </si>
  <si>
    <t>備考：自然動態、社会動態は住民基本台帳及び外国人登録法による。</t>
  </si>
  <si>
    <t xml:space="preserve">      死産、婚姻、離婚は人口動態統計による。</t>
  </si>
  <si>
    <t>資料：市民生活部窓口課</t>
  </si>
  <si>
    <t>町名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</si>
  <si>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</si>
  <si>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</si>
  <si>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</si>
  <si>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</si>
  <si>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</si>
  <si>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</si>
  <si>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</si>
  <si>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世帯数</t>
  </si>
  <si>
    <t>人口</t>
  </si>
  <si>
    <t>総数</t>
  </si>
  <si>
    <t>男</t>
  </si>
  <si>
    <t>女</t>
  </si>
  <si>
    <t>総計</t>
  </si>
  <si>
    <t>松原地区</t>
  </si>
  <si>
    <t>河    合1～6丁目</t>
  </si>
  <si>
    <t>丹    南1～6丁目</t>
  </si>
  <si>
    <t>岡      1～7丁目</t>
  </si>
  <si>
    <t>立    部1～5丁目</t>
  </si>
  <si>
    <t>新    堂1～5丁目</t>
  </si>
  <si>
    <t>上    田1～8丁目</t>
  </si>
  <si>
    <t>柴    垣1～2丁目</t>
  </si>
  <si>
    <t>西 大 塚1～2丁目</t>
  </si>
  <si>
    <t>阿    保1～7丁目</t>
  </si>
  <si>
    <t>松 ヶ 丘1～4丁目</t>
  </si>
  <si>
    <t>田 井 城1～6丁目</t>
  </si>
  <si>
    <t>高見の里1～6丁目</t>
  </si>
  <si>
    <t>西 野 々1～2丁目</t>
  </si>
  <si>
    <t>天美地区</t>
  </si>
  <si>
    <t>天 美 東1～9丁目</t>
  </si>
  <si>
    <t>天 美 西1～8丁目</t>
  </si>
  <si>
    <t>天 美 南1～6丁目</t>
  </si>
  <si>
    <t>天 美 北1～8丁目</t>
  </si>
  <si>
    <t>天美我堂1～7丁目</t>
  </si>
  <si>
    <t>布忍地区</t>
  </si>
  <si>
    <t>東 新 町1～5丁目</t>
  </si>
  <si>
    <t>南 新 町1～6丁目</t>
  </si>
  <si>
    <t>北 新 町1～6丁目</t>
  </si>
  <si>
    <t>恵我地区</t>
  </si>
  <si>
    <t>大    堀1～5丁目</t>
  </si>
  <si>
    <t>別    所1～9丁目</t>
  </si>
  <si>
    <t>一 津 屋1～6丁目</t>
  </si>
  <si>
    <t>若    林1～2丁目</t>
  </si>
  <si>
    <t>小    川1～6丁目</t>
  </si>
  <si>
    <t>三宅地区</t>
  </si>
  <si>
    <t>三 宅 東1～7丁目</t>
  </si>
  <si>
    <t>三 宅 中1～8丁目</t>
  </si>
  <si>
    <t>三 宅 西1～7丁目</t>
  </si>
  <si>
    <t>合計</t>
  </si>
  <si>
    <t>外国人合計</t>
  </si>
  <si>
    <t>資料：市民生活部窓口課</t>
  </si>
  <si>
    <t xml:space="preserve"> </t>
  </si>
  <si>
    <t>平成1７年</t>
  </si>
  <si>
    <t>※番号をクリックしていただくとデータが表示されます。</t>
  </si>
  <si>
    <t>住基人口　</t>
  </si>
  <si>
    <t>年代</t>
  </si>
  <si>
    <t>合計</t>
  </si>
  <si>
    <t>（町名）</t>
  </si>
  <si>
    <t>丹南　　　</t>
  </si>
  <si>
    <t>15歳未満</t>
  </si>
  <si>
    <t>15歳以上</t>
  </si>
  <si>
    <t>20歳未満</t>
  </si>
  <si>
    <t>20歳以上</t>
  </si>
  <si>
    <t>0歳～14歳</t>
  </si>
  <si>
    <t>15歳～64歳</t>
  </si>
  <si>
    <t>65歳以上</t>
  </si>
  <si>
    <t>岡　　　　</t>
  </si>
  <si>
    <t>新堂　　　</t>
  </si>
  <si>
    <t>立部　　　</t>
  </si>
  <si>
    <t>上田　　　</t>
  </si>
  <si>
    <t>阿保　　　</t>
  </si>
  <si>
    <t>柴垣　　　</t>
  </si>
  <si>
    <t>田井城　　</t>
  </si>
  <si>
    <t>河合　　　</t>
  </si>
  <si>
    <t>高見の里　</t>
  </si>
  <si>
    <t>松ケ丘　　</t>
  </si>
  <si>
    <t>天美我堂　</t>
  </si>
  <si>
    <t>天美東　　</t>
  </si>
  <si>
    <t>天美南　　</t>
  </si>
  <si>
    <t>天美西　　</t>
  </si>
  <si>
    <t>天美北　　</t>
  </si>
  <si>
    <t>大堀　　　</t>
  </si>
  <si>
    <t>別所　　　</t>
  </si>
  <si>
    <t>一津屋　　</t>
  </si>
  <si>
    <t>小川　　　</t>
  </si>
  <si>
    <t>若林　　　</t>
  </si>
  <si>
    <t>東新町　　</t>
  </si>
  <si>
    <t>南新町　　</t>
  </si>
  <si>
    <t>北新町　　</t>
  </si>
  <si>
    <t>三宅東　　</t>
  </si>
  <si>
    <t>三宅中　　</t>
  </si>
  <si>
    <t>三宅西　　</t>
  </si>
  <si>
    <t>西野々　　</t>
  </si>
  <si>
    <t>合　計　　</t>
  </si>
  <si>
    <t>西大塚　　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</si>
  <si>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</si>
  <si>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</si>
  <si>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</si>
  <si>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</si>
  <si>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</si>
  <si>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</si>
  <si>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</si>
  <si>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</si>
  <si>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</si>
  <si>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</si>
  <si>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0～９歳</t>
  </si>
  <si>
    <t>10歳～19歳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</si>
  <si>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</si>
  <si>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</si>
  <si>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</si>
  <si>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</si>
  <si>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</si>
  <si>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</si>
  <si>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80歳～89歳</t>
  </si>
  <si>
    <t>90歳～99歳</t>
  </si>
  <si>
    <t>昭和49年</t>
  </si>
  <si>
    <t xml:space="preserve">    18</t>
  </si>
  <si>
    <t>平成1８年</t>
  </si>
  <si>
    <r>
      <t>100歳</t>
    </r>
    <r>
      <rPr>
        <sz val="9"/>
        <rFont val="ＭＳ Ｐゴシック"/>
        <family val="3"/>
      </rPr>
      <t>以上（詳細不明）</t>
    </r>
  </si>
  <si>
    <t>…</t>
  </si>
  <si>
    <t>…</t>
  </si>
  <si>
    <t>※町別年齢別人口の見方</t>
  </si>
  <si>
    <t>○○町　　　</t>
  </si>
  <si>
    <t>町別年齢別人口の見方</t>
  </si>
  <si>
    <t>歳</t>
  </si>
  <si>
    <t>例</t>
  </si>
  <si>
    <t>の女性人口の場合</t>
  </si>
  <si>
    <t>の男性人口の場合</t>
  </si>
  <si>
    <t>※〔5〕町別年齢別人口に戻る</t>
  </si>
  <si>
    <t>100歳以上</t>
  </si>
  <si>
    <t>100歳以上（詳細不明）</t>
  </si>
  <si>
    <r>
      <t xml:space="preserve">    18</t>
    </r>
  </si>
  <si>
    <r>
      <t xml:space="preserve">    1</t>
    </r>
    <r>
      <rPr>
        <sz val="11"/>
        <rFont val="ＭＳ Ｐゴシック"/>
        <family val="3"/>
      </rPr>
      <t>7</t>
    </r>
  </si>
  <si>
    <t>平成19年</t>
  </si>
  <si>
    <t>各年10月1日現在</t>
  </si>
  <si>
    <t xml:space="preserve">    19</t>
  </si>
  <si>
    <r>
      <t xml:space="preserve">    19</t>
    </r>
  </si>
  <si>
    <t>〔3〕町丁別人ロ</t>
  </si>
  <si>
    <t>平成20年</t>
  </si>
  <si>
    <t>〔 3 〕町別人口（年度別）</t>
  </si>
  <si>
    <r>
      <t>〔 5 〕町別年齢別人口(住民基本台帳人口）</t>
    </r>
    <r>
      <rPr>
        <sz val="12"/>
        <color indexed="12"/>
        <rFont val="ＭＳ Ｐゴシック"/>
        <family val="3"/>
      </rPr>
      <t xml:space="preserve">（平成21年9月末現在） </t>
    </r>
    <r>
      <rPr>
        <sz val="18"/>
        <color indexed="10"/>
        <rFont val="ＭＳ Ｐゴシック"/>
        <family val="3"/>
      </rPr>
      <t>New</t>
    </r>
  </si>
  <si>
    <r>
      <t>〔 4 〕町丁目別人口（月別）</t>
    </r>
    <r>
      <rPr>
        <sz val="12"/>
        <color indexed="12"/>
        <rFont val="ＭＳ Ｐゴシック"/>
        <family val="3"/>
      </rPr>
      <t xml:space="preserve">（平成21年9月末現在） </t>
    </r>
    <r>
      <rPr>
        <sz val="18"/>
        <color indexed="10"/>
        <rFont val="ＭＳ Ｐゴシック"/>
        <family val="3"/>
      </rPr>
      <t>New</t>
    </r>
  </si>
  <si>
    <t>〔5〕町別年齢別人口（平成21年11 末データ）</t>
  </si>
  <si>
    <t>〔4〕町丁目別人口（平成21年11月末データ）</t>
  </si>
  <si>
    <t>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</si>
</sst>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.00_);[Red]\(#,##0.00\)"/>
    <numFmt numFmtId="179" formatCode="#,##0.0;&quot;△ &quot;#,##0.0"/>
    <numFmt numFmtId="180" formatCode="#,##0.0_);[Red]\(#,##0.0\)"/>
    <numFmt numFmtId="181" formatCode="0.0;&quot;△ &quot;0.0"/>
    <numFmt numFmtId="182" formatCode="0.0_ "/>
    <numFmt numFmtId="183" formatCode="0;&quot;△ &quot;0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8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sz val="18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0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distributed" vertical="center"/>
    </xf>
    <xf numFmtId="177" fontId="0" fillId="0" borderId="3" xfId="0" applyNumberFormat="1" applyFont="1" applyFill="1" applyBorder="1" applyAlignment="1">
      <alignment horizontal="distributed" vertical="center"/>
    </xf>
    <xf numFmtId="176" fontId="0" fillId="0" borderId="3" xfId="0" applyNumberFormat="1" applyFont="1" applyFill="1" applyBorder="1" applyAlignment="1">
      <alignment horizontal="distributed" vertical="center"/>
    </xf>
    <xf numFmtId="178" fontId="0" fillId="0" borderId="3" xfId="0" applyNumberFormat="1" applyFont="1" applyFill="1" applyBorder="1" applyAlignment="1">
      <alignment horizontal="distributed" vertical="center"/>
    </xf>
    <xf numFmtId="179" fontId="0" fillId="0" borderId="3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49" fontId="0" fillId="2" borderId="5" xfId="0" applyNumberFormat="1" applyFont="1" applyFill="1" applyBorder="1" applyAlignment="1">
      <alignment horizontal="center" vertical="center"/>
    </xf>
    <xf numFmtId="177" fontId="0" fillId="0" borderId="6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9" fontId="0" fillId="0" borderId="6" xfId="0" applyNumberFormat="1" applyFont="1" applyBorder="1" applyAlignment="1">
      <alignment vertical="center"/>
    </xf>
    <xf numFmtId="180" fontId="0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49" fontId="0" fillId="2" borderId="5" xfId="0" applyNumberFormat="1" applyFont="1" applyFill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81" fontId="0" fillId="0" borderId="6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38" fontId="7" fillId="0" borderId="0" xfId="17" applyFont="1" applyBorder="1" applyAlignment="1">
      <alignment horizontal="center" vertical="top" wrapText="1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16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7" fillId="3" borderId="12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177" fontId="0" fillId="0" borderId="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49" fontId="7" fillId="0" borderId="6" xfId="0" applyNumberFormat="1" applyFont="1" applyBorder="1" applyAlignment="1">
      <alignment horizontal="right" vertical="center" wrapText="1"/>
    </xf>
    <xf numFmtId="49" fontId="7" fillId="0" borderId="7" xfId="0" applyNumberFormat="1" applyFont="1" applyBorder="1" applyAlignment="1">
      <alignment horizontal="right" vertical="center" wrapText="1"/>
    </xf>
    <xf numFmtId="182" fontId="7" fillId="0" borderId="6" xfId="0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83" fontId="0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8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vertical="center"/>
    </xf>
    <xf numFmtId="38" fontId="11" fillId="0" borderId="6" xfId="17" applyFont="1" applyBorder="1" applyAlignment="1" applyProtection="1">
      <alignment/>
      <protection/>
    </xf>
    <xf numFmtId="38" fontId="11" fillId="0" borderId="6" xfId="17" applyBorder="1" applyAlignment="1" applyProtection="1">
      <alignment/>
      <protection/>
    </xf>
    <xf numFmtId="38" fontId="11" fillId="0" borderId="7" xfId="17" applyBorder="1" applyAlignment="1" applyProtection="1">
      <alignment/>
      <protection/>
    </xf>
    <xf numFmtId="38" fontId="11" fillId="0" borderId="23" xfId="17" applyBorder="1" applyAlignment="1" applyProtection="1">
      <alignment/>
      <protection/>
    </xf>
    <xf numFmtId="38" fontId="11" fillId="0" borderId="21" xfId="17" applyBorder="1" applyAlignment="1" applyProtection="1">
      <alignment/>
      <protection/>
    </xf>
    <xf numFmtId="0" fontId="0" fillId="0" borderId="24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38" fontId="11" fillId="0" borderId="10" xfId="17" applyBorder="1" applyAlignment="1" applyProtection="1">
      <alignment/>
      <protection/>
    </xf>
    <xf numFmtId="38" fontId="11" fillId="0" borderId="11" xfId="17" applyBorder="1" applyAlignment="1" applyProtection="1">
      <alignment/>
      <protection/>
    </xf>
    <xf numFmtId="0" fontId="0" fillId="0" borderId="0" xfId="0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0" xfId="16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8" fontId="0" fillId="0" borderId="28" xfId="17" applyBorder="1" applyAlignment="1">
      <alignment vertical="center"/>
    </xf>
    <xf numFmtId="38" fontId="0" fillId="0" borderId="29" xfId="17" applyBorder="1" applyAlignment="1">
      <alignment vertical="center"/>
    </xf>
    <xf numFmtId="38" fontId="0" fillId="0" borderId="30" xfId="17" applyBorder="1" applyAlignment="1">
      <alignment vertical="center"/>
    </xf>
    <xf numFmtId="0" fontId="0" fillId="0" borderId="31" xfId="0" applyBorder="1" applyAlignment="1">
      <alignment vertical="center"/>
    </xf>
    <xf numFmtId="38" fontId="0" fillId="0" borderId="21" xfId="17" applyBorder="1" applyAlignment="1">
      <alignment vertical="center"/>
    </xf>
    <xf numFmtId="38" fontId="0" fillId="0" borderId="32" xfId="17" applyBorder="1" applyAlignment="1">
      <alignment vertical="center"/>
    </xf>
    <xf numFmtId="0" fontId="0" fillId="3" borderId="33" xfId="0" applyFill="1" applyBorder="1" applyAlignment="1">
      <alignment vertical="center"/>
    </xf>
    <xf numFmtId="38" fontId="0" fillId="3" borderId="34" xfId="17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6" fillId="0" borderId="0" xfId="16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vertical="center"/>
    </xf>
    <xf numFmtId="38" fontId="0" fillId="0" borderId="14" xfId="17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0" fillId="2" borderId="45" xfId="0" applyFill="1" applyBorder="1" applyAlignment="1">
      <alignment horizontal="distributed" vertical="center"/>
    </xf>
    <xf numFmtId="38" fontId="11" fillId="0" borderId="0" xfId="17" applyFont="1" applyBorder="1" applyAlignment="1" applyProtection="1">
      <alignment/>
      <protection/>
    </xf>
    <xf numFmtId="38" fontId="11" fillId="0" borderId="0" xfId="17" applyBorder="1" applyAlignment="1" applyProtection="1">
      <alignment/>
      <protection/>
    </xf>
    <xf numFmtId="3" fontId="0" fillId="0" borderId="6" xfId="0" applyNumberFormat="1" applyFont="1" applyBorder="1" applyAlignment="1">
      <alignment vertical="center"/>
    </xf>
    <xf numFmtId="0" fontId="0" fillId="2" borderId="4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8" fontId="11" fillId="0" borderId="7" xfId="17" applyFont="1" applyBorder="1" applyAlignment="1" applyProtection="1">
      <alignment/>
      <protection/>
    </xf>
    <xf numFmtId="38" fontId="11" fillId="0" borderId="10" xfId="17" applyFont="1" applyBorder="1" applyAlignment="1" applyProtection="1">
      <alignment/>
      <protection/>
    </xf>
    <xf numFmtId="0" fontId="0" fillId="0" borderId="47" xfId="0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38" fontId="11" fillId="0" borderId="5" xfId="17" applyBorder="1" applyAlignment="1" applyProtection="1">
      <alignment/>
      <protection/>
    </xf>
    <xf numFmtId="38" fontId="11" fillId="0" borderId="5" xfId="17" applyFont="1" applyBorder="1" applyAlignment="1" applyProtection="1">
      <alignment/>
      <protection/>
    </xf>
    <xf numFmtId="38" fontId="11" fillId="0" borderId="16" xfId="17" applyBorder="1" applyAlignment="1" applyProtection="1">
      <alignment/>
      <protection/>
    </xf>
    <xf numFmtId="3" fontId="0" fillId="0" borderId="50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38" fontId="11" fillId="0" borderId="31" xfId="17" applyBorder="1" applyAlignment="1" applyProtection="1">
      <alignment/>
      <protection/>
    </xf>
    <xf numFmtId="0" fontId="0" fillId="0" borderId="51" xfId="0" applyBorder="1" applyAlignment="1">
      <alignment horizontal="center" vertical="center"/>
    </xf>
    <xf numFmtId="3" fontId="0" fillId="0" borderId="52" xfId="0" applyNumberFormat="1" applyBorder="1" applyAlignment="1">
      <alignment vertical="center"/>
    </xf>
    <xf numFmtId="0" fontId="0" fillId="0" borderId="52" xfId="0" applyBorder="1" applyAlignment="1">
      <alignment vertical="center"/>
    </xf>
    <xf numFmtId="38" fontId="11" fillId="0" borderId="53" xfId="17" applyBorder="1" applyAlignment="1" applyProtection="1">
      <alignment/>
      <protection/>
    </xf>
    <xf numFmtId="38" fontId="11" fillId="0" borderId="45" xfId="17" applyBorder="1" applyAlignment="1" applyProtection="1">
      <alignment/>
      <protection/>
    </xf>
    <xf numFmtId="38" fontId="11" fillId="0" borderId="54" xfId="17" applyBorder="1" applyAlignment="1" applyProtection="1">
      <alignment/>
      <protection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2" borderId="55" xfId="0" applyFill="1" applyBorder="1" applyAlignment="1">
      <alignment horizontal="distributed" vertical="center"/>
    </xf>
    <xf numFmtId="0" fontId="0" fillId="2" borderId="45" xfId="0" applyFill="1" applyBorder="1" applyAlignment="1">
      <alignment vertical="center"/>
    </xf>
    <xf numFmtId="0" fontId="10" fillId="2" borderId="45" xfId="0" applyFont="1" applyFill="1" applyBorder="1" applyAlignment="1">
      <alignment vertical="center"/>
    </xf>
    <xf numFmtId="0" fontId="0" fillId="2" borderId="45" xfId="0" applyFill="1" applyBorder="1" applyAlignment="1">
      <alignment horizontal="right" vertical="center"/>
    </xf>
    <xf numFmtId="0" fontId="10" fillId="2" borderId="45" xfId="0" applyFont="1" applyFill="1" applyBorder="1" applyAlignment="1">
      <alignment horizontal="distributed" vertical="center"/>
    </xf>
    <xf numFmtId="0" fontId="10" fillId="2" borderId="58" xfId="0" applyFont="1" applyFill="1" applyBorder="1" applyAlignment="1">
      <alignment horizontal="distributed" vertical="center"/>
    </xf>
    <xf numFmtId="0" fontId="0" fillId="0" borderId="59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8" fillId="0" borderId="0" xfId="0" applyFont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61" xfId="0" applyFill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62" xfId="0" applyBorder="1" applyAlignment="1">
      <alignment horizontal="center" vertical="center"/>
    </xf>
    <xf numFmtId="38" fontId="11" fillId="0" borderId="63" xfId="17" applyBorder="1" applyAlignment="1" applyProtection="1">
      <alignment/>
      <protection/>
    </xf>
    <xf numFmtId="38" fontId="11" fillId="0" borderId="63" xfId="17" applyFont="1" applyBorder="1" applyAlignment="1" applyProtection="1">
      <alignment/>
      <protection/>
    </xf>
    <xf numFmtId="38" fontId="11" fillId="0" borderId="64" xfId="17" applyBorder="1" applyAlignment="1" applyProtection="1">
      <alignment/>
      <protection/>
    </xf>
    <xf numFmtId="178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0" fontId="6" fillId="0" borderId="0" xfId="16" applyFont="1" applyAlignment="1">
      <alignment vertical="center"/>
    </xf>
    <xf numFmtId="38" fontId="0" fillId="0" borderId="8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4" xfId="0" applyBorder="1" applyAlignment="1">
      <alignment horizontal="right" vertical="center"/>
    </xf>
    <xf numFmtId="177" fontId="0" fillId="2" borderId="6" xfId="0" applyNumberFormat="1" applyFont="1" applyFill="1" applyBorder="1" applyAlignment="1">
      <alignment horizontal="center" vertical="center" wrapText="1"/>
    </xf>
    <xf numFmtId="0" fontId="5" fillId="0" borderId="0" xfId="16" applyFont="1" applyAlignment="1">
      <alignment horizontal="left" vertical="center"/>
    </xf>
    <xf numFmtId="49" fontId="0" fillId="0" borderId="75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16" applyFont="1" applyAlignment="1">
      <alignment/>
    </xf>
    <xf numFmtId="0" fontId="6" fillId="0" borderId="0" xfId="16" applyAlignment="1">
      <alignment/>
    </xf>
    <xf numFmtId="0" fontId="0" fillId="0" borderId="61" xfId="0" applyFont="1" applyBorder="1" applyAlignment="1">
      <alignment horizontal="right" vertical="top"/>
    </xf>
    <xf numFmtId="0" fontId="0" fillId="2" borderId="65" xfId="0" applyFont="1" applyFill="1" applyBorder="1" applyAlignment="1">
      <alignment horizontal="distributed" vertical="center"/>
    </xf>
    <xf numFmtId="0" fontId="0" fillId="2" borderId="39" xfId="0" applyFont="1" applyFill="1" applyBorder="1" applyAlignment="1">
      <alignment horizontal="distributed" vertical="center"/>
    </xf>
    <xf numFmtId="177" fontId="0" fillId="2" borderId="66" xfId="0" applyNumberFormat="1" applyFont="1" applyFill="1" applyBorder="1" applyAlignment="1">
      <alignment horizontal="distributed" vertical="center"/>
    </xf>
    <xf numFmtId="177" fontId="0" fillId="2" borderId="1" xfId="0" applyNumberFormat="1" applyFont="1" applyFill="1" applyBorder="1" applyAlignment="1">
      <alignment horizontal="distributed" vertical="center"/>
    </xf>
    <xf numFmtId="177" fontId="0" fillId="2" borderId="66" xfId="0" applyNumberFormat="1" applyFont="1" applyFill="1" applyBorder="1" applyAlignment="1">
      <alignment horizontal="center" vertical="center"/>
    </xf>
    <xf numFmtId="178" fontId="0" fillId="2" borderId="66" xfId="0" applyNumberFormat="1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176" fontId="0" fillId="2" borderId="66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79" fontId="0" fillId="2" borderId="76" xfId="0" applyNumberFormat="1" applyFont="1" applyFill="1" applyBorder="1" applyAlignment="1">
      <alignment horizontal="center" vertical="center" wrapText="1"/>
    </xf>
    <xf numFmtId="179" fontId="0" fillId="2" borderId="12" xfId="0" applyNumberFormat="1" applyFont="1" applyFill="1" applyBorder="1" applyAlignment="1">
      <alignment horizontal="center" vertical="center" wrapText="1"/>
    </xf>
    <xf numFmtId="180" fontId="0" fillId="2" borderId="66" xfId="0" applyNumberFormat="1" applyFont="1" applyFill="1" applyBorder="1" applyAlignment="1">
      <alignment horizontal="center" vertical="center" wrapText="1"/>
    </xf>
    <xf numFmtId="180" fontId="0" fillId="2" borderId="1" xfId="0" applyNumberFormat="1" applyFont="1" applyFill="1" applyBorder="1" applyAlignment="1">
      <alignment horizontal="center" vertical="center" wrapText="1"/>
    </xf>
    <xf numFmtId="0" fontId="0" fillId="2" borderId="67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177" fontId="0" fillId="2" borderId="76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7" fontId="0" fillId="2" borderId="43" xfId="0" applyNumberFormat="1" applyFont="1" applyFill="1" applyBorder="1" applyAlignment="1">
      <alignment horizontal="center" vertical="center" wrapText="1"/>
    </xf>
    <xf numFmtId="177" fontId="0" fillId="2" borderId="15" xfId="0" applyNumberFormat="1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 wrapText="1"/>
    </xf>
    <xf numFmtId="0" fontId="7" fillId="3" borderId="69" xfId="0" applyFont="1" applyFill="1" applyBorder="1" applyAlignment="1">
      <alignment horizontal="center" vertical="center" wrapText="1"/>
    </xf>
    <xf numFmtId="0" fontId="7" fillId="3" borderId="77" xfId="0" applyFont="1" applyFill="1" applyBorder="1" applyAlignment="1">
      <alignment horizontal="center" vertical="center" wrapText="1"/>
    </xf>
    <xf numFmtId="0" fontId="7" fillId="3" borderId="71" xfId="0" applyFont="1" applyFill="1" applyBorder="1" applyAlignment="1">
      <alignment horizontal="center" vertical="center" wrapText="1"/>
    </xf>
    <xf numFmtId="0" fontId="7" fillId="3" borderId="73" xfId="0" applyFont="1" applyFill="1" applyBorder="1" applyAlignment="1">
      <alignment horizontal="center" vertical="center" wrapText="1"/>
    </xf>
    <xf numFmtId="0" fontId="7" fillId="3" borderId="78" xfId="0" applyFont="1" applyFill="1" applyBorder="1" applyAlignment="1">
      <alignment horizontal="center" vertical="center" wrapText="1"/>
    </xf>
    <xf numFmtId="0" fontId="0" fillId="2" borderId="7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177" fontId="0" fillId="2" borderId="3" xfId="0" applyNumberFormat="1" applyFont="1" applyFill="1" applyBorder="1" applyAlignment="1">
      <alignment horizontal="center" vertical="center"/>
    </xf>
    <xf numFmtId="177" fontId="0" fillId="2" borderId="12" xfId="0" applyNumberFormat="1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/>
    </xf>
    <xf numFmtId="176" fontId="0" fillId="2" borderId="12" xfId="0" applyNumberFormat="1" applyFont="1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0" fillId="2" borderId="92" xfId="0" applyFill="1" applyBorder="1" applyAlignment="1">
      <alignment horizontal="center" vertical="center"/>
    </xf>
    <xf numFmtId="0" fontId="0" fillId="2" borderId="93" xfId="0" applyFill="1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0" fontId="0" fillId="2" borderId="87" xfId="0" applyFill="1" applyBorder="1" applyAlignment="1">
      <alignment horizontal="distributed" vertical="center"/>
    </xf>
    <xf numFmtId="0" fontId="0" fillId="2" borderId="45" xfId="0" applyFill="1" applyBorder="1" applyAlignment="1">
      <alignment horizontal="distributed" vertical="center"/>
    </xf>
    <xf numFmtId="0" fontId="0" fillId="2" borderId="95" xfId="0" applyFill="1" applyBorder="1" applyAlignment="1">
      <alignment horizontal="distributed" vertical="center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6" fillId="0" borderId="61" xfId="16" applyBorder="1" applyAlignment="1">
      <alignment horizontal="left" vertical="center"/>
    </xf>
    <xf numFmtId="0" fontId="15" fillId="0" borderId="7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9" fillId="0" borderId="61" xfId="16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6</xdr:row>
      <xdr:rowOff>133350</xdr:rowOff>
    </xdr:from>
    <xdr:to>
      <xdr:col>6</xdr:col>
      <xdr:colOff>209550</xdr:colOff>
      <xdr:row>17</xdr:row>
      <xdr:rowOff>123825</xdr:rowOff>
    </xdr:to>
    <xdr:sp>
      <xdr:nvSpPr>
        <xdr:cNvPr id="1" name="Line 6"/>
        <xdr:cNvSpPr>
          <a:spLocks/>
        </xdr:cNvSpPr>
      </xdr:nvSpPr>
      <xdr:spPr>
        <a:xfrm flipV="1">
          <a:off x="3562350" y="1343025"/>
          <a:ext cx="295275" cy="18859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971550</xdr:colOff>
      <xdr:row>21</xdr:row>
      <xdr:rowOff>257175</xdr:rowOff>
    </xdr:from>
    <xdr:ext cx="1343025" cy="371475"/>
    <xdr:sp>
      <xdr:nvSpPr>
        <xdr:cNvPr id="2" name="AutoShape 7"/>
        <xdr:cNvSpPr>
          <a:spLocks/>
        </xdr:cNvSpPr>
      </xdr:nvSpPr>
      <xdr:spPr>
        <a:xfrm>
          <a:off x="1657350" y="4057650"/>
          <a:ext cx="1343025" cy="371475"/>
        </a:xfrm>
        <a:prstGeom prst="wedgeRectCallout">
          <a:avLst>
            <a:gd name="adj1" fmla="val -65601"/>
            <a:gd name="adj2" fmla="val -511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年齢の十の位を表示しています。</a:t>
          </a:r>
        </a:p>
      </xdr:txBody>
    </xdr:sp>
    <xdr:clientData/>
  </xdr:oneCellAnchor>
  <xdr:twoCellAnchor>
    <xdr:from>
      <xdr:col>12</xdr:col>
      <xdr:colOff>352425</xdr:colOff>
      <xdr:row>7</xdr:row>
      <xdr:rowOff>57150</xdr:rowOff>
    </xdr:from>
    <xdr:to>
      <xdr:col>13</xdr:col>
      <xdr:colOff>161925</xdr:colOff>
      <xdr:row>17</xdr:row>
      <xdr:rowOff>85725</xdr:rowOff>
    </xdr:to>
    <xdr:sp>
      <xdr:nvSpPr>
        <xdr:cNvPr id="3" name="Line 8"/>
        <xdr:cNvSpPr>
          <a:spLocks/>
        </xdr:cNvSpPr>
      </xdr:nvSpPr>
      <xdr:spPr>
        <a:xfrm flipV="1">
          <a:off x="6686550" y="1438275"/>
          <a:ext cx="257175" cy="17526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895350</xdr:colOff>
      <xdr:row>7</xdr:row>
      <xdr:rowOff>95250</xdr:rowOff>
    </xdr:from>
    <xdr:ext cx="1343025" cy="476250"/>
    <xdr:sp>
      <xdr:nvSpPr>
        <xdr:cNvPr id="4" name="AutoShape 9"/>
        <xdr:cNvSpPr>
          <a:spLocks/>
        </xdr:cNvSpPr>
      </xdr:nvSpPr>
      <xdr:spPr>
        <a:xfrm>
          <a:off x="1581150" y="1476375"/>
          <a:ext cx="1343025" cy="476250"/>
        </a:xfrm>
        <a:prstGeom prst="wedgeRectCallout">
          <a:avLst>
            <a:gd name="adj1" fmla="val -16666"/>
            <a:gd name="adj2" fmla="val -27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年齢の一の位を表示しています。</a:t>
          </a:r>
        </a:p>
      </xdr:txBody>
    </xdr:sp>
    <xdr:clientData/>
  </xdr:oneCellAnchor>
  <xdr:oneCellAnchor>
    <xdr:from>
      <xdr:col>23</xdr:col>
      <xdr:colOff>219075</xdr:colOff>
      <xdr:row>15</xdr:row>
      <xdr:rowOff>9525</xdr:rowOff>
    </xdr:from>
    <xdr:ext cx="1028700" cy="561975"/>
    <xdr:sp>
      <xdr:nvSpPr>
        <xdr:cNvPr id="5" name="AutoShape 10"/>
        <xdr:cNvSpPr>
          <a:spLocks/>
        </xdr:cNvSpPr>
      </xdr:nvSpPr>
      <xdr:spPr>
        <a:xfrm>
          <a:off x="11477625" y="2762250"/>
          <a:ext cx="1028700" cy="561975"/>
        </a:xfrm>
        <a:prstGeom prst="wedgeRectCallout">
          <a:avLst>
            <a:gd name="adj1" fmla="val -1851"/>
            <a:gd name="adj2" fmla="val -175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区分ごとの人口を表示しています。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workbookViewId="0" topLeftCell="C1">
      <selection activeCell="C5" sqref="A5:IV5"/>
    </sheetView>
  </sheetViews>
  <sheetFormatPr defaultColWidth="9.00390625" defaultRowHeight="13.5"/>
  <sheetData>
    <row r="1" spans="1:8" ht="24.75" customHeight="1">
      <c r="A1" s="3">
        <v>2</v>
      </c>
      <c r="B1" s="4" t="s">
        <v>183</v>
      </c>
      <c r="C1" s="4"/>
      <c r="D1" s="4"/>
      <c r="E1" s="4"/>
      <c r="F1" s="4"/>
      <c r="G1" s="4"/>
      <c r="H1" s="4"/>
    </row>
    <row r="2" spans="1:8" ht="24.75" customHeight="1">
      <c r="A2" s="4"/>
      <c r="B2" s="4"/>
      <c r="C2" s="217" t="s">
        <v>184</v>
      </c>
      <c r="D2" s="217"/>
      <c r="E2" s="217"/>
      <c r="F2" s="217"/>
      <c r="G2" s="4"/>
      <c r="H2" s="4"/>
    </row>
    <row r="3" spans="1:8" ht="24.75" customHeight="1">
      <c r="A3" s="4"/>
      <c r="B3" s="4"/>
      <c r="C3" s="217" t="s">
        <v>185</v>
      </c>
      <c r="D3" s="217"/>
      <c r="E3" s="217"/>
      <c r="F3" s="217"/>
      <c r="G3" s="4"/>
      <c r="H3" s="4"/>
    </row>
    <row r="4" spans="1:8" ht="24.75" customHeight="1">
      <c r="A4" s="4"/>
      <c r="B4" s="4"/>
      <c r="C4" s="217" t="s">
        <v>425</v>
      </c>
      <c r="D4" s="217"/>
      <c r="E4" s="217"/>
      <c r="F4" s="217"/>
      <c r="G4" s="217"/>
      <c r="H4" s="4"/>
    </row>
    <row r="5" spans="1:10" ht="24.75" customHeight="1">
      <c r="A5" s="4"/>
      <c r="B5" s="4"/>
      <c r="C5" s="217" t="s">
        <v>427</v>
      </c>
      <c r="D5" s="217"/>
      <c r="E5" s="217"/>
      <c r="F5" s="217"/>
      <c r="G5" s="217"/>
      <c r="H5" s="217"/>
      <c r="I5" s="217"/>
      <c r="J5" s="217"/>
    </row>
    <row r="6" spans="1:11" ht="24.75" customHeight="1">
      <c r="A6" s="4"/>
      <c r="B6" s="4"/>
      <c r="C6" s="217" t="s">
        <v>426</v>
      </c>
      <c r="D6" s="217"/>
      <c r="E6" s="217"/>
      <c r="F6" s="217"/>
      <c r="G6" s="217"/>
      <c r="H6" s="217"/>
      <c r="I6" s="217"/>
      <c r="J6" s="217"/>
      <c r="K6" s="217"/>
    </row>
    <row r="7" ht="15" customHeight="1">
      <c r="C7" t="s">
        <v>339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5">
    <mergeCell ref="C6:K6"/>
    <mergeCell ref="C3:F3"/>
    <mergeCell ref="C4:G4"/>
    <mergeCell ref="C2:F2"/>
    <mergeCell ref="C5:J5"/>
  </mergeCells>
  <hyperlinks>
    <hyperlink ref="C2" location="'１'!B4" display="〔 1 〕人口の推移"/>
    <hyperlink ref="C3" location="'２'!B1" display="〔 2 〕人口の動態"/>
    <hyperlink ref="C4" location="'３'!B1" display="〔 3 〕町丁別人口"/>
    <hyperlink ref="C5:G5" location="'H18.04末 '!A1" display="〔 4 〕町丁目別人口（平成18年4月末）"/>
    <hyperlink ref="C5:H5" location="'４'!A1" display="〔 4 〕町丁目別人口（平成18年4月末現在）"/>
    <hyperlink ref="C6:F6" location="'５'!A1" display="〔5〕町別年齢別人口（平成18年5月末データ）"/>
  </hyperlink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7"/>
  <sheetViews>
    <sheetView workbookViewId="0" topLeftCell="A34">
      <selection activeCell="B4" sqref="B4:C4"/>
    </sheetView>
  </sheetViews>
  <sheetFormatPr defaultColWidth="9.00390625" defaultRowHeight="13.5"/>
  <cols>
    <col min="1" max="1" width="2.625" style="5" customWidth="1"/>
    <col min="2" max="11" width="9.00390625" style="5" customWidth="1"/>
  </cols>
  <sheetData>
    <row r="1" ht="13.5">
      <c r="B1" s="5" t="s">
        <v>186</v>
      </c>
    </row>
    <row r="3" spans="4:11" ht="13.5">
      <c r="D3" s="6"/>
      <c r="E3" s="7"/>
      <c r="F3" s="7"/>
      <c r="G3" s="8"/>
      <c r="H3" s="6"/>
      <c r="I3" s="9"/>
      <c r="J3" s="10"/>
      <c r="K3" s="11"/>
    </row>
    <row r="4" spans="2:11" ht="14.25" thickBot="1">
      <c r="B4" s="220" t="s">
        <v>184</v>
      </c>
      <c r="C4" s="221"/>
      <c r="D4" s="6"/>
      <c r="E4" s="7"/>
      <c r="F4" s="7"/>
      <c r="G4" s="8"/>
      <c r="H4" s="6"/>
      <c r="I4" s="9"/>
      <c r="J4" s="222" t="s">
        <v>187</v>
      </c>
      <c r="K4" s="222"/>
    </row>
    <row r="5" spans="2:11" ht="13.5">
      <c r="B5" s="223" t="s">
        <v>188</v>
      </c>
      <c r="C5" s="225" t="s">
        <v>189</v>
      </c>
      <c r="D5" s="227" t="s">
        <v>190</v>
      </c>
      <c r="E5" s="227"/>
      <c r="F5" s="227"/>
      <c r="G5" s="228" t="s">
        <v>191</v>
      </c>
      <c r="H5" s="230" t="s">
        <v>192</v>
      </c>
      <c r="I5" s="232" t="s">
        <v>193</v>
      </c>
      <c r="J5" s="234" t="s">
        <v>194</v>
      </c>
      <c r="K5" s="236" t="s">
        <v>195</v>
      </c>
    </row>
    <row r="6" spans="2:11" ht="13.5">
      <c r="B6" s="224"/>
      <c r="C6" s="226"/>
      <c r="D6" s="12" t="s">
        <v>196</v>
      </c>
      <c r="E6" s="13" t="s">
        <v>178</v>
      </c>
      <c r="F6" s="13" t="s">
        <v>179</v>
      </c>
      <c r="G6" s="229"/>
      <c r="H6" s="231"/>
      <c r="I6" s="233"/>
      <c r="J6" s="235"/>
      <c r="K6" s="237"/>
    </row>
    <row r="7" spans="2:11" ht="13.5">
      <c r="B7" s="14"/>
      <c r="C7" s="15"/>
      <c r="D7" s="16"/>
      <c r="E7" s="15"/>
      <c r="F7" s="15"/>
      <c r="G7" s="17"/>
      <c r="H7" s="16"/>
      <c r="I7" s="18"/>
      <c r="J7" s="19"/>
      <c r="K7" s="20"/>
    </row>
    <row r="8" spans="2:11" ht="13.5">
      <c r="B8" s="21" t="s">
        <v>197</v>
      </c>
      <c r="C8" s="22">
        <v>7699</v>
      </c>
      <c r="D8" s="23">
        <v>36772</v>
      </c>
      <c r="E8" s="22">
        <v>17945</v>
      </c>
      <c r="F8" s="22">
        <v>18827</v>
      </c>
      <c r="G8" s="24">
        <v>4.78</v>
      </c>
      <c r="H8" s="23">
        <v>2978</v>
      </c>
      <c r="I8" s="25">
        <v>8.8</v>
      </c>
      <c r="J8" s="26">
        <v>95.3</v>
      </c>
      <c r="K8" s="27" t="s">
        <v>198</v>
      </c>
    </row>
    <row r="9" spans="2:11" ht="13.5">
      <c r="B9" s="28" t="s">
        <v>199</v>
      </c>
      <c r="C9" s="22">
        <v>10593</v>
      </c>
      <c r="D9" s="23">
        <v>47037</v>
      </c>
      <c r="E9" s="22">
        <v>22917</v>
      </c>
      <c r="F9" s="22">
        <v>24120</v>
      </c>
      <c r="G9" s="24">
        <v>4.44</v>
      </c>
      <c r="H9" s="23">
        <v>10265</v>
      </c>
      <c r="I9" s="25">
        <v>27.9</v>
      </c>
      <c r="J9" s="26">
        <v>95</v>
      </c>
      <c r="K9" s="27" t="s">
        <v>198</v>
      </c>
    </row>
    <row r="10" spans="2:11" ht="13.5">
      <c r="B10" s="28" t="s">
        <v>200</v>
      </c>
      <c r="C10" s="22">
        <v>18230</v>
      </c>
      <c r="D10" s="23">
        <v>71406</v>
      </c>
      <c r="E10" s="22">
        <v>35300</v>
      </c>
      <c r="F10" s="22">
        <v>36106</v>
      </c>
      <c r="G10" s="24">
        <v>3.92</v>
      </c>
      <c r="H10" s="23">
        <v>6734</v>
      </c>
      <c r="I10" s="25">
        <v>10.4</v>
      </c>
      <c r="J10" s="26">
        <v>97.8</v>
      </c>
      <c r="K10" s="27" t="s">
        <v>198</v>
      </c>
    </row>
    <row r="11" spans="2:11" ht="13.5">
      <c r="B11" s="28" t="s">
        <v>201</v>
      </c>
      <c r="C11" s="22">
        <v>20012</v>
      </c>
      <c r="D11" s="23">
        <v>77794</v>
      </c>
      <c r="E11" s="22">
        <v>38370</v>
      </c>
      <c r="F11" s="22">
        <v>39424</v>
      </c>
      <c r="G11" s="24">
        <v>3.89</v>
      </c>
      <c r="H11" s="23">
        <v>6388</v>
      </c>
      <c r="I11" s="25">
        <v>8.9</v>
      </c>
      <c r="J11" s="26">
        <v>97.3</v>
      </c>
      <c r="K11" s="27"/>
    </row>
    <row r="12" spans="2:11" ht="13.5">
      <c r="B12" s="28" t="s">
        <v>202</v>
      </c>
      <c r="C12" s="22">
        <v>22351</v>
      </c>
      <c r="D12" s="23">
        <v>84955</v>
      </c>
      <c r="E12" s="22">
        <v>42023</v>
      </c>
      <c r="F12" s="22">
        <v>42932</v>
      </c>
      <c r="G12" s="24">
        <v>3.8</v>
      </c>
      <c r="H12" s="23">
        <v>7161</v>
      </c>
      <c r="I12" s="25">
        <v>9.2</v>
      </c>
      <c r="J12" s="26">
        <v>97.9</v>
      </c>
      <c r="K12" s="27"/>
    </row>
    <row r="13" spans="2:11" ht="13.5">
      <c r="B13" s="28" t="s">
        <v>203</v>
      </c>
      <c r="C13" s="22">
        <v>24961</v>
      </c>
      <c r="D13" s="23">
        <v>93192</v>
      </c>
      <c r="E13" s="22">
        <v>46288</v>
      </c>
      <c r="F13" s="22">
        <v>46904</v>
      </c>
      <c r="G13" s="24">
        <v>3.73</v>
      </c>
      <c r="H13" s="23">
        <v>8237</v>
      </c>
      <c r="I13" s="25">
        <v>9.7</v>
      </c>
      <c r="J13" s="26">
        <v>98.7</v>
      </c>
      <c r="K13" s="27"/>
    </row>
    <row r="14" spans="2:11" ht="13.5">
      <c r="B14" s="28" t="s">
        <v>204</v>
      </c>
      <c r="C14" s="22">
        <v>27865</v>
      </c>
      <c r="D14" s="23">
        <v>101474</v>
      </c>
      <c r="E14" s="22">
        <v>50418</v>
      </c>
      <c r="F14" s="22">
        <v>51056</v>
      </c>
      <c r="G14" s="24">
        <v>3.64</v>
      </c>
      <c r="H14" s="23">
        <v>8282</v>
      </c>
      <c r="I14" s="25">
        <v>8.9</v>
      </c>
      <c r="J14" s="26">
        <v>98.8</v>
      </c>
      <c r="K14" s="27"/>
    </row>
    <row r="15" spans="2:11" ht="13.5">
      <c r="B15" s="28" t="s">
        <v>205</v>
      </c>
      <c r="C15" s="22">
        <v>31472</v>
      </c>
      <c r="D15" s="23">
        <v>112174</v>
      </c>
      <c r="E15" s="22">
        <v>56039</v>
      </c>
      <c r="F15" s="22">
        <v>56135</v>
      </c>
      <c r="G15" s="24">
        <v>3.56</v>
      </c>
      <c r="H15" s="23">
        <v>10700</v>
      </c>
      <c r="I15" s="25">
        <v>10.5</v>
      </c>
      <c r="J15" s="26">
        <v>99.8</v>
      </c>
      <c r="K15" s="27"/>
    </row>
    <row r="16" spans="2:11" ht="13.5">
      <c r="B16" s="28" t="s">
        <v>206</v>
      </c>
      <c r="C16" s="22">
        <v>33965</v>
      </c>
      <c r="D16" s="23">
        <v>119513</v>
      </c>
      <c r="E16" s="22">
        <v>59766</v>
      </c>
      <c r="F16" s="22">
        <v>59747</v>
      </c>
      <c r="G16" s="24">
        <v>3.52</v>
      </c>
      <c r="H16" s="23">
        <v>7339</v>
      </c>
      <c r="I16" s="25">
        <v>6.5</v>
      </c>
      <c r="J16" s="26">
        <v>100</v>
      </c>
      <c r="K16" s="27"/>
    </row>
    <row r="17" spans="2:11" ht="13.5">
      <c r="B17" s="28" t="s">
        <v>207</v>
      </c>
      <c r="C17" s="22">
        <v>35718</v>
      </c>
      <c r="D17" s="23">
        <v>124414</v>
      </c>
      <c r="E17" s="22">
        <v>62152</v>
      </c>
      <c r="F17" s="22">
        <v>62262</v>
      </c>
      <c r="G17" s="24">
        <v>3.48</v>
      </c>
      <c r="H17" s="23">
        <v>4901</v>
      </c>
      <c r="I17" s="25">
        <v>4.1</v>
      </c>
      <c r="J17" s="26">
        <v>99.8</v>
      </c>
      <c r="K17" s="27"/>
    </row>
    <row r="18" spans="2:11" ht="13.5">
      <c r="B18" s="28" t="s">
        <v>208</v>
      </c>
      <c r="C18" s="22">
        <v>37083</v>
      </c>
      <c r="D18" s="23">
        <v>127417</v>
      </c>
      <c r="E18" s="22">
        <v>63858</v>
      </c>
      <c r="F18" s="22">
        <v>63559</v>
      </c>
      <c r="G18" s="24">
        <v>3.44</v>
      </c>
      <c r="H18" s="23">
        <v>3003</v>
      </c>
      <c r="I18" s="25">
        <v>2.4</v>
      </c>
      <c r="J18" s="26">
        <v>100.5</v>
      </c>
      <c r="K18" s="27"/>
    </row>
    <row r="19" spans="2:11" ht="13.5">
      <c r="B19" s="28" t="s">
        <v>209</v>
      </c>
      <c r="C19" s="22">
        <v>38231</v>
      </c>
      <c r="D19" s="23">
        <v>130573</v>
      </c>
      <c r="E19" s="22">
        <v>65324</v>
      </c>
      <c r="F19" s="22">
        <v>65249</v>
      </c>
      <c r="G19" s="24">
        <v>3.42</v>
      </c>
      <c r="H19" s="23">
        <v>3156</v>
      </c>
      <c r="I19" s="25">
        <v>2.5</v>
      </c>
      <c r="J19" s="26">
        <v>100.1</v>
      </c>
      <c r="K19" s="27"/>
    </row>
    <row r="20" spans="2:11" ht="13.5">
      <c r="B20" s="28" t="s">
        <v>210</v>
      </c>
      <c r="C20" s="22">
        <v>38945</v>
      </c>
      <c r="D20" s="23">
        <v>132953</v>
      </c>
      <c r="E20" s="22">
        <v>66347</v>
      </c>
      <c r="F20" s="22">
        <v>66606</v>
      </c>
      <c r="G20" s="24">
        <v>3.41</v>
      </c>
      <c r="H20" s="23">
        <v>2380</v>
      </c>
      <c r="I20" s="25">
        <v>1.8</v>
      </c>
      <c r="J20" s="26">
        <v>99.6</v>
      </c>
      <c r="K20" s="27"/>
    </row>
    <row r="21" spans="2:11" ht="13.5">
      <c r="B21" s="28" t="s">
        <v>211</v>
      </c>
      <c r="C21" s="22">
        <v>40032</v>
      </c>
      <c r="D21" s="23">
        <v>135640</v>
      </c>
      <c r="E21" s="22">
        <v>67694</v>
      </c>
      <c r="F21" s="22">
        <v>67946</v>
      </c>
      <c r="G21" s="24">
        <v>3.39</v>
      </c>
      <c r="H21" s="23">
        <v>2687</v>
      </c>
      <c r="I21" s="25">
        <v>2.2</v>
      </c>
      <c r="J21" s="26">
        <v>99.6</v>
      </c>
      <c r="K21" s="27"/>
    </row>
    <row r="22" spans="2:11" ht="13.5">
      <c r="B22" s="28" t="s">
        <v>212</v>
      </c>
      <c r="C22" s="22">
        <v>40518</v>
      </c>
      <c r="D22" s="23">
        <v>136420</v>
      </c>
      <c r="E22" s="22">
        <v>68081</v>
      </c>
      <c r="F22" s="22">
        <v>68339</v>
      </c>
      <c r="G22" s="24">
        <v>3.37</v>
      </c>
      <c r="H22" s="23">
        <v>780</v>
      </c>
      <c r="I22" s="25">
        <v>0.6</v>
      </c>
      <c r="J22" s="26">
        <v>99.6</v>
      </c>
      <c r="K22" s="27"/>
    </row>
    <row r="23" spans="2:11" ht="13.5">
      <c r="B23" s="28" t="s">
        <v>213</v>
      </c>
      <c r="C23" s="22">
        <v>40726</v>
      </c>
      <c r="D23" s="23">
        <v>136220</v>
      </c>
      <c r="E23" s="22">
        <v>67947</v>
      </c>
      <c r="F23" s="22">
        <v>68273</v>
      </c>
      <c r="G23" s="24">
        <v>3.34</v>
      </c>
      <c r="H23" s="23">
        <v>-200</v>
      </c>
      <c r="I23" s="25">
        <v>-0.1</v>
      </c>
      <c r="J23" s="26">
        <v>99.5</v>
      </c>
      <c r="K23" s="27"/>
    </row>
    <row r="24" spans="2:11" ht="13.5">
      <c r="B24" s="28" t="s">
        <v>214</v>
      </c>
      <c r="C24" s="22">
        <v>40959</v>
      </c>
      <c r="D24" s="23">
        <v>136032</v>
      </c>
      <c r="E24" s="22">
        <v>67842</v>
      </c>
      <c r="F24" s="22">
        <v>68190</v>
      </c>
      <c r="G24" s="24">
        <v>3.32</v>
      </c>
      <c r="H24" s="23">
        <v>-188</v>
      </c>
      <c r="I24" s="25">
        <v>-0.1</v>
      </c>
      <c r="J24" s="26">
        <v>99.5</v>
      </c>
      <c r="K24" s="27"/>
    </row>
    <row r="25" spans="2:11" ht="13.5">
      <c r="B25" s="28" t="s">
        <v>215</v>
      </c>
      <c r="C25" s="22">
        <v>41177</v>
      </c>
      <c r="D25" s="23">
        <v>136132</v>
      </c>
      <c r="E25" s="22">
        <v>67861</v>
      </c>
      <c r="F25" s="22">
        <v>68271</v>
      </c>
      <c r="G25" s="24">
        <v>3.31</v>
      </c>
      <c r="H25" s="23">
        <v>100</v>
      </c>
      <c r="I25" s="25">
        <v>0.1</v>
      </c>
      <c r="J25" s="26">
        <v>99.4</v>
      </c>
      <c r="K25" s="27"/>
    </row>
    <row r="26" spans="2:11" ht="13.5">
      <c r="B26" s="28" t="s">
        <v>216</v>
      </c>
      <c r="C26" s="22">
        <v>41457</v>
      </c>
      <c r="D26" s="23">
        <v>136214</v>
      </c>
      <c r="E26" s="22">
        <v>67958</v>
      </c>
      <c r="F26" s="22">
        <v>68256</v>
      </c>
      <c r="G26" s="24">
        <v>3.29</v>
      </c>
      <c r="H26" s="23">
        <v>82</v>
      </c>
      <c r="I26" s="25">
        <v>0.1</v>
      </c>
      <c r="J26" s="26">
        <v>99.6</v>
      </c>
      <c r="K26" s="27"/>
    </row>
    <row r="27" spans="2:11" ht="13.5">
      <c r="B27" s="28" t="s">
        <v>217</v>
      </c>
      <c r="C27" s="22">
        <v>41858</v>
      </c>
      <c r="D27" s="23">
        <v>136327</v>
      </c>
      <c r="E27" s="22">
        <v>68042</v>
      </c>
      <c r="F27" s="22">
        <v>68285</v>
      </c>
      <c r="G27" s="24">
        <v>3.26</v>
      </c>
      <c r="H27" s="23">
        <v>113</v>
      </c>
      <c r="I27" s="25">
        <v>0.1</v>
      </c>
      <c r="J27" s="26">
        <v>99.6</v>
      </c>
      <c r="K27" s="27"/>
    </row>
    <row r="28" spans="2:11" ht="13.5">
      <c r="B28" s="28" t="s">
        <v>218</v>
      </c>
      <c r="C28" s="22">
        <v>42630</v>
      </c>
      <c r="D28" s="23">
        <v>136474</v>
      </c>
      <c r="E28" s="22">
        <v>67950</v>
      </c>
      <c r="F28" s="22">
        <v>68524</v>
      </c>
      <c r="G28" s="24">
        <v>3.2</v>
      </c>
      <c r="H28" s="23">
        <v>147</v>
      </c>
      <c r="I28" s="25">
        <v>0.1</v>
      </c>
      <c r="J28" s="26">
        <v>99.2</v>
      </c>
      <c r="K28" s="27"/>
    </row>
    <row r="29" spans="2:11" ht="13.5">
      <c r="B29" s="28" t="s">
        <v>219</v>
      </c>
      <c r="C29" s="22">
        <v>43058</v>
      </c>
      <c r="D29" s="23">
        <v>136995</v>
      </c>
      <c r="E29" s="22">
        <v>68231</v>
      </c>
      <c r="F29" s="22">
        <v>68764</v>
      </c>
      <c r="G29" s="24">
        <v>3.18</v>
      </c>
      <c r="H29" s="23">
        <v>521</v>
      </c>
      <c r="I29" s="25">
        <v>0.4</v>
      </c>
      <c r="J29" s="26">
        <v>99.2</v>
      </c>
      <c r="K29" s="27"/>
    </row>
    <row r="30" spans="2:11" ht="13.5">
      <c r="B30" s="28" t="s">
        <v>220</v>
      </c>
      <c r="C30" s="22">
        <v>43330</v>
      </c>
      <c r="D30" s="23">
        <v>136698</v>
      </c>
      <c r="E30" s="22">
        <v>67987</v>
      </c>
      <c r="F30" s="22">
        <v>68711</v>
      </c>
      <c r="G30" s="24">
        <v>3.15</v>
      </c>
      <c r="H30" s="23">
        <v>-297</v>
      </c>
      <c r="I30" s="25">
        <v>-0.2</v>
      </c>
      <c r="J30" s="26">
        <v>98.9</v>
      </c>
      <c r="K30" s="27"/>
    </row>
    <row r="31" spans="2:11" ht="13.5">
      <c r="B31" s="28" t="s">
        <v>221</v>
      </c>
      <c r="C31" s="22">
        <v>43716</v>
      </c>
      <c r="D31" s="23">
        <v>136708</v>
      </c>
      <c r="E31" s="22">
        <v>67966</v>
      </c>
      <c r="F31" s="22">
        <v>68742</v>
      </c>
      <c r="G31" s="24">
        <v>3.13</v>
      </c>
      <c r="H31" s="23">
        <v>10</v>
      </c>
      <c r="I31" s="25">
        <v>0</v>
      </c>
      <c r="J31" s="26">
        <v>98.9</v>
      </c>
      <c r="K31" s="27"/>
    </row>
    <row r="32" spans="2:11" ht="13.5">
      <c r="B32" s="28" t="s">
        <v>222</v>
      </c>
      <c r="C32" s="22">
        <v>44208</v>
      </c>
      <c r="D32" s="23">
        <v>136849</v>
      </c>
      <c r="E32" s="22">
        <v>67921</v>
      </c>
      <c r="F32" s="22">
        <v>68928</v>
      </c>
      <c r="G32" s="24">
        <v>3.1</v>
      </c>
      <c r="H32" s="23">
        <v>141</v>
      </c>
      <c r="I32" s="25">
        <v>0.1</v>
      </c>
      <c r="J32" s="26">
        <v>98.5</v>
      </c>
      <c r="K32" s="27"/>
    </row>
    <row r="33" spans="2:11" ht="13.5">
      <c r="B33" s="28" t="s">
        <v>223</v>
      </c>
      <c r="C33" s="22">
        <v>44534</v>
      </c>
      <c r="D33" s="23">
        <v>136675</v>
      </c>
      <c r="E33" s="22">
        <v>67839</v>
      </c>
      <c r="F33" s="22">
        <v>68836</v>
      </c>
      <c r="G33" s="24">
        <v>3.07</v>
      </c>
      <c r="H33" s="23">
        <v>-174</v>
      </c>
      <c r="I33" s="25">
        <v>-0.1</v>
      </c>
      <c r="J33" s="26">
        <v>98.6</v>
      </c>
      <c r="K33" s="27"/>
    </row>
    <row r="34" spans="2:11" ht="13.5">
      <c r="B34" s="21" t="s">
        <v>224</v>
      </c>
      <c r="C34" s="22">
        <v>44998</v>
      </c>
      <c r="D34" s="23">
        <v>136426</v>
      </c>
      <c r="E34" s="22">
        <v>67638</v>
      </c>
      <c r="F34" s="22">
        <v>68788</v>
      </c>
      <c r="G34" s="24">
        <v>3.03</v>
      </c>
      <c r="H34" s="23">
        <v>-249</v>
      </c>
      <c r="I34" s="25">
        <v>-0.2</v>
      </c>
      <c r="J34" s="26">
        <v>98.3</v>
      </c>
      <c r="K34" s="27"/>
    </row>
    <row r="35" spans="2:11" ht="13.5">
      <c r="B35" s="28" t="s">
        <v>225</v>
      </c>
      <c r="C35" s="22">
        <v>45366</v>
      </c>
      <c r="D35" s="23">
        <v>136131</v>
      </c>
      <c r="E35" s="22">
        <v>67468</v>
      </c>
      <c r="F35" s="22">
        <v>68663</v>
      </c>
      <c r="G35" s="24">
        <v>3</v>
      </c>
      <c r="H35" s="23">
        <v>-295</v>
      </c>
      <c r="I35" s="25">
        <v>-0.2</v>
      </c>
      <c r="J35" s="26">
        <v>98.3</v>
      </c>
      <c r="K35" s="27"/>
    </row>
    <row r="36" spans="2:11" ht="13.5">
      <c r="B36" s="28" t="s">
        <v>226</v>
      </c>
      <c r="C36" s="22">
        <v>45932</v>
      </c>
      <c r="D36" s="23">
        <v>136021</v>
      </c>
      <c r="E36" s="22">
        <v>67419</v>
      </c>
      <c r="F36" s="22">
        <v>68602</v>
      </c>
      <c r="G36" s="24">
        <v>2.96</v>
      </c>
      <c r="H36" s="23">
        <v>-110</v>
      </c>
      <c r="I36" s="25">
        <v>-0.1</v>
      </c>
      <c r="J36" s="26">
        <v>98.3</v>
      </c>
      <c r="K36" s="27"/>
    </row>
    <row r="37" spans="2:11" ht="13.5">
      <c r="B37" s="28" t="s">
        <v>227</v>
      </c>
      <c r="C37" s="22">
        <v>46208</v>
      </c>
      <c r="D37" s="23">
        <v>135070</v>
      </c>
      <c r="E37" s="22">
        <v>66897</v>
      </c>
      <c r="F37" s="22">
        <v>68173</v>
      </c>
      <c r="G37" s="24">
        <v>2.92</v>
      </c>
      <c r="H37" s="23">
        <v>-951</v>
      </c>
      <c r="I37" s="25">
        <v>-0.7</v>
      </c>
      <c r="J37" s="26">
        <v>98.1</v>
      </c>
      <c r="K37" s="27"/>
    </row>
    <row r="38" spans="2:11" ht="13.5">
      <c r="B38" s="28" t="s">
        <v>228</v>
      </c>
      <c r="C38" s="22">
        <v>46670</v>
      </c>
      <c r="D38" s="23">
        <v>134426</v>
      </c>
      <c r="E38" s="22">
        <v>66750</v>
      </c>
      <c r="F38" s="22">
        <v>67976</v>
      </c>
      <c r="G38" s="24">
        <v>2.89</v>
      </c>
      <c r="H38" s="23">
        <v>-344</v>
      </c>
      <c r="I38" s="25">
        <v>-0.3</v>
      </c>
      <c r="J38" s="26">
        <v>98.2</v>
      </c>
      <c r="K38" s="27"/>
    </row>
    <row r="39" spans="2:11" ht="13.5">
      <c r="B39" s="28" t="s">
        <v>229</v>
      </c>
      <c r="C39" s="22">
        <v>47040</v>
      </c>
      <c r="D39" s="23">
        <v>134015</v>
      </c>
      <c r="E39" s="22">
        <v>66345</v>
      </c>
      <c r="F39" s="22">
        <v>67670</v>
      </c>
      <c r="G39" s="24">
        <v>2.85</v>
      </c>
      <c r="H39" s="23">
        <v>-711</v>
      </c>
      <c r="I39" s="25">
        <v>-0.5</v>
      </c>
      <c r="J39" s="26">
        <v>98</v>
      </c>
      <c r="K39" s="27"/>
    </row>
    <row r="40" spans="2:11" ht="13.5">
      <c r="B40" s="28" t="s">
        <v>230</v>
      </c>
      <c r="C40" s="22">
        <v>47854</v>
      </c>
      <c r="D40" s="23">
        <v>134493</v>
      </c>
      <c r="E40" s="22">
        <v>66576</v>
      </c>
      <c r="F40" s="22">
        <v>67917</v>
      </c>
      <c r="G40" s="24">
        <v>2.81</v>
      </c>
      <c r="H40" s="23">
        <v>478</v>
      </c>
      <c r="I40" s="25">
        <v>0.4</v>
      </c>
      <c r="J40" s="26">
        <v>98</v>
      </c>
      <c r="K40" s="27"/>
    </row>
    <row r="41" spans="2:11" ht="13.5">
      <c r="B41" s="28" t="s">
        <v>231</v>
      </c>
      <c r="C41" s="22">
        <v>48737</v>
      </c>
      <c r="D41" s="23">
        <v>134774</v>
      </c>
      <c r="E41" s="22">
        <v>66720</v>
      </c>
      <c r="F41" s="22">
        <v>68054</v>
      </c>
      <c r="G41" s="24">
        <v>2.77</v>
      </c>
      <c r="H41" s="23">
        <v>281</v>
      </c>
      <c r="I41" s="25">
        <v>0.2</v>
      </c>
      <c r="J41" s="26">
        <v>98</v>
      </c>
      <c r="K41" s="27"/>
    </row>
    <row r="42" spans="2:11" ht="13.5">
      <c r="B42" s="28" t="s">
        <v>232</v>
      </c>
      <c r="C42" s="22">
        <v>49515</v>
      </c>
      <c r="D42" s="23">
        <v>135046</v>
      </c>
      <c r="E42" s="22">
        <v>66765</v>
      </c>
      <c r="F42" s="22">
        <v>68281</v>
      </c>
      <c r="G42" s="24">
        <v>2.73</v>
      </c>
      <c r="H42" s="23">
        <v>272</v>
      </c>
      <c r="I42" s="25">
        <v>0.2</v>
      </c>
      <c r="J42" s="26">
        <v>97.8</v>
      </c>
      <c r="K42" s="27"/>
    </row>
    <row r="43" spans="2:11" ht="13.5">
      <c r="B43" s="28" t="s">
        <v>233</v>
      </c>
      <c r="C43" s="22">
        <v>49802</v>
      </c>
      <c r="D43" s="23">
        <v>134488</v>
      </c>
      <c r="E43" s="22">
        <v>66342</v>
      </c>
      <c r="F43" s="22">
        <v>68146</v>
      </c>
      <c r="G43" s="24">
        <v>2.7</v>
      </c>
      <c r="H43" s="23">
        <v>-558</v>
      </c>
      <c r="I43" s="25">
        <v>-0.4</v>
      </c>
      <c r="J43" s="26">
        <v>97.4</v>
      </c>
      <c r="K43" s="27"/>
    </row>
    <row r="44" spans="2:11" ht="13.5">
      <c r="B44" s="28" t="s">
        <v>234</v>
      </c>
      <c r="C44" s="22">
        <v>50310</v>
      </c>
      <c r="D44" s="23">
        <v>134008</v>
      </c>
      <c r="E44" s="22">
        <v>65979</v>
      </c>
      <c r="F44" s="22">
        <v>68029</v>
      </c>
      <c r="G44" s="24">
        <v>2.66</v>
      </c>
      <c r="H44" s="23">
        <v>-480</v>
      </c>
      <c r="I44" s="25">
        <v>-0.4</v>
      </c>
      <c r="J44" s="26">
        <v>97</v>
      </c>
      <c r="K44" s="27"/>
    </row>
    <row r="45" spans="2:11" ht="13.5">
      <c r="B45" s="28" t="s">
        <v>235</v>
      </c>
      <c r="C45" s="22">
        <v>50670</v>
      </c>
      <c r="D45" s="23">
        <v>133545</v>
      </c>
      <c r="E45" s="22">
        <v>65591</v>
      </c>
      <c r="F45" s="22">
        <v>67954</v>
      </c>
      <c r="G45" s="24">
        <v>2.64</v>
      </c>
      <c r="H45" s="23">
        <v>-463</v>
      </c>
      <c r="I45" s="25">
        <v>-0.3</v>
      </c>
      <c r="J45" s="26">
        <v>96.5</v>
      </c>
      <c r="K45" s="27"/>
    </row>
    <row r="46" spans="2:11" ht="13.5">
      <c r="B46" s="28" t="s">
        <v>236</v>
      </c>
      <c r="C46" s="22">
        <v>51096</v>
      </c>
      <c r="D46" s="23">
        <v>133143</v>
      </c>
      <c r="E46" s="22">
        <v>65318</v>
      </c>
      <c r="F46" s="22">
        <v>67825</v>
      </c>
      <c r="G46" s="24">
        <v>2.61</v>
      </c>
      <c r="H46" s="23">
        <v>-402</v>
      </c>
      <c r="I46" s="25">
        <v>-0.3</v>
      </c>
      <c r="J46" s="26">
        <v>96.3</v>
      </c>
      <c r="K46" s="27"/>
    </row>
    <row r="47" spans="2:11" ht="13.5">
      <c r="B47" s="28" t="s">
        <v>237</v>
      </c>
      <c r="C47" s="22">
        <v>51256</v>
      </c>
      <c r="D47" s="23">
        <v>132223</v>
      </c>
      <c r="E47" s="22">
        <v>64774</v>
      </c>
      <c r="F47" s="22">
        <v>67449</v>
      </c>
      <c r="G47" s="24">
        <v>2.58</v>
      </c>
      <c r="H47" s="23">
        <v>-920</v>
      </c>
      <c r="I47" s="25">
        <v>-0.7</v>
      </c>
      <c r="J47" s="26">
        <v>96</v>
      </c>
      <c r="K47" s="27"/>
    </row>
    <row r="48" spans="2:11" ht="13.5">
      <c r="B48" s="28" t="s">
        <v>238</v>
      </c>
      <c r="C48" s="22">
        <v>51379</v>
      </c>
      <c r="D48" s="23">
        <v>131085</v>
      </c>
      <c r="E48" s="22">
        <v>64103</v>
      </c>
      <c r="F48" s="22">
        <v>66982</v>
      </c>
      <c r="G48" s="24">
        <v>2.55</v>
      </c>
      <c r="H48" s="23">
        <v>-1138</v>
      </c>
      <c r="I48" s="25">
        <v>-0.9</v>
      </c>
      <c r="J48" s="26">
        <v>95.7</v>
      </c>
      <c r="K48" s="27"/>
    </row>
    <row r="49" spans="2:11" ht="13.5">
      <c r="B49" s="28" t="s">
        <v>239</v>
      </c>
      <c r="C49" s="29">
        <v>51715</v>
      </c>
      <c r="D49" s="30">
        <v>130431</v>
      </c>
      <c r="E49" s="29">
        <v>63613</v>
      </c>
      <c r="F49" s="31">
        <v>66818</v>
      </c>
      <c r="G49" s="24">
        <f>D49/C49</f>
        <v>2.522111573044571</v>
      </c>
      <c r="H49" s="23">
        <f>D49-D48</f>
        <v>-654</v>
      </c>
      <c r="I49" s="32">
        <f>D49/D48*100-100</f>
        <v>-0.49891291909828794</v>
      </c>
      <c r="J49" s="26">
        <f>E49/F49*100</f>
        <v>95.20338830853962</v>
      </c>
      <c r="K49" s="27"/>
    </row>
    <row r="50" spans="2:11" ht="13.5">
      <c r="B50" s="28" t="s">
        <v>240</v>
      </c>
      <c r="C50" s="22">
        <v>51975</v>
      </c>
      <c r="D50" s="139">
        <v>129493</v>
      </c>
      <c r="E50" s="22">
        <v>62938</v>
      </c>
      <c r="F50" s="22">
        <v>66555</v>
      </c>
      <c r="G50" s="24">
        <v>2.49</v>
      </c>
      <c r="H50" s="23">
        <v>-493</v>
      </c>
      <c r="I50" s="32">
        <f>D50/D49*100-100</f>
        <v>-0.7191541888048079</v>
      </c>
      <c r="J50" s="26">
        <f>E50/F50*100</f>
        <v>94.56539704004207</v>
      </c>
      <c r="K50" s="27"/>
    </row>
    <row r="51" spans="2:11" ht="13.5">
      <c r="B51" s="28" t="s">
        <v>402</v>
      </c>
      <c r="C51" s="22">
        <v>52301</v>
      </c>
      <c r="D51" s="139">
        <v>128506</v>
      </c>
      <c r="E51" s="22">
        <v>62403</v>
      </c>
      <c r="F51" s="22">
        <v>66103</v>
      </c>
      <c r="G51" s="24">
        <f>D51/C51</f>
        <v>2.4570467103879468</v>
      </c>
      <c r="H51" s="23">
        <f>D51-D50</f>
        <v>-987</v>
      </c>
      <c r="I51" s="32">
        <f>D51/D50*100-100</f>
        <v>-0.7622033623439108</v>
      </c>
      <c r="J51" s="26">
        <f>E51/F51*100</f>
        <v>94.40267461386019</v>
      </c>
      <c r="K51" s="27"/>
    </row>
    <row r="52" spans="2:11" ht="14.25" thickBot="1">
      <c r="B52" s="28" t="s">
        <v>421</v>
      </c>
      <c r="C52" s="33">
        <v>52604</v>
      </c>
      <c r="D52" s="34">
        <v>127517</v>
      </c>
      <c r="E52" s="33">
        <v>61809</v>
      </c>
      <c r="F52" s="33">
        <v>65708</v>
      </c>
      <c r="G52" s="192">
        <f>D52/C52</f>
        <v>2.4240932248498215</v>
      </c>
      <c r="H52" s="187">
        <f>D52-D51</f>
        <v>-989</v>
      </c>
      <c r="I52" s="193">
        <f>D52/D51*100-100</f>
        <v>-0.7696138701694792</v>
      </c>
      <c r="J52" s="194">
        <f>E52/F52*100</f>
        <v>94.06617154684362</v>
      </c>
      <c r="K52" s="35"/>
    </row>
    <row r="53" spans="2:11" ht="13.5">
      <c r="B53" s="218" t="s">
        <v>241</v>
      </c>
      <c r="C53" s="218"/>
      <c r="D53" s="218"/>
      <c r="E53" s="218"/>
      <c r="F53" s="218"/>
      <c r="G53" s="218"/>
      <c r="H53" s="218"/>
      <c r="I53" s="218"/>
      <c r="J53" s="218"/>
      <c r="K53" s="218"/>
    </row>
    <row r="54" spans="2:11" ht="13.5">
      <c r="B54" s="219" t="s">
        <v>242</v>
      </c>
      <c r="C54" s="219"/>
      <c r="D54" s="219"/>
      <c r="E54" s="219"/>
      <c r="F54" s="219"/>
      <c r="G54" s="219"/>
      <c r="H54" s="219"/>
      <c r="I54" s="219"/>
      <c r="J54" s="219"/>
      <c r="K54" s="219"/>
    </row>
    <row r="55" spans="8:10" ht="13.5">
      <c r="H55" s="37"/>
      <c r="J55" s="37"/>
    </row>
    <row r="56" spans="3:10" ht="13.5">
      <c r="C56" s="38"/>
      <c r="D56" s="38"/>
      <c r="E56" s="39"/>
      <c r="F56" s="38"/>
      <c r="H56" s="37"/>
      <c r="J56" s="37"/>
    </row>
    <row r="57" spans="3:6" ht="13.5">
      <c r="C57" s="38"/>
      <c r="D57" s="38"/>
      <c r="E57" s="39"/>
      <c r="F57" s="38"/>
    </row>
  </sheetData>
  <sheetProtection password="892B" sheet="1" objects="1" scenarios="1"/>
  <mergeCells count="12">
    <mergeCell ref="J5:J6"/>
    <mergeCell ref="K5:K6"/>
    <mergeCell ref="B53:K53"/>
    <mergeCell ref="B54:K54"/>
    <mergeCell ref="B4:C4"/>
    <mergeCell ref="J4:K4"/>
    <mergeCell ref="B5:B6"/>
    <mergeCell ref="C5:C6"/>
    <mergeCell ref="D5:F5"/>
    <mergeCell ref="G5:G6"/>
    <mergeCell ref="H5:H6"/>
    <mergeCell ref="I5:I6"/>
  </mergeCells>
  <hyperlinks>
    <hyperlink ref="B4:C4" location="目次!C2" display="〔 1 〕人口の推移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22">
      <selection activeCell="B1" sqref="B1"/>
    </sheetView>
  </sheetViews>
  <sheetFormatPr defaultColWidth="9.00390625" defaultRowHeight="13.5"/>
  <cols>
    <col min="1" max="1" width="2.625" style="5" customWidth="1"/>
    <col min="2" max="15" width="9.00390625" style="5" customWidth="1"/>
  </cols>
  <sheetData>
    <row r="1" spans="1:15" ht="14.25" thickBot="1">
      <c r="A1" s="40"/>
      <c r="B1" s="41" t="s">
        <v>185</v>
      </c>
      <c r="C1" s="42"/>
      <c r="D1" s="42"/>
      <c r="E1" s="42"/>
      <c r="F1" s="42"/>
      <c r="G1" s="42"/>
      <c r="H1" s="43"/>
      <c r="I1" s="42"/>
      <c r="J1" s="42"/>
      <c r="K1" s="42"/>
      <c r="L1" s="40"/>
      <c r="M1" s="40"/>
      <c r="N1" s="40"/>
      <c r="O1" s="2" t="s">
        <v>243</v>
      </c>
    </row>
    <row r="2" spans="2:15" ht="13.5">
      <c r="B2" s="249" t="s">
        <v>188</v>
      </c>
      <c r="C2" s="227" t="s">
        <v>244</v>
      </c>
      <c r="D2" s="227"/>
      <c r="E2" s="227"/>
      <c r="F2" s="227" t="s">
        <v>245</v>
      </c>
      <c r="G2" s="227"/>
      <c r="H2" s="227"/>
      <c r="I2" s="238" t="s">
        <v>246</v>
      </c>
      <c r="J2" s="238" t="s">
        <v>247</v>
      </c>
      <c r="K2" s="240" t="s">
        <v>248</v>
      </c>
      <c r="L2" s="243" t="s">
        <v>249</v>
      </c>
      <c r="M2" s="244"/>
      <c r="N2" s="244"/>
      <c r="O2" s="245"/>
    </row>
    <row r="3" spans="2:15" ht="13.5">
      <c r="B3" s="250"/>
      <c r="C3" s="252" t="s">
        <v>252</v>
      </c>
      <c r="D3" s="252" t="s">
        <v>253</v>
      </c>
      <c r="E3" s="252" t="s">
        <v>254</v>
      </c>
      <c r="F3" s="252" t="s">
        <v>255</v>
      </c>
      <c r="G3" s="252" t="s">
        <v>256</v>
      </c>
      <c r="H3" s="254" t="s">
        <v>254</v>
      </c>
      <c r="I3" s="216"/>
      <c r="J3" s="216"/>
      <c r="K3" s="241"/>
      <c r="L3" s="246" t="s">
        <v>250</v>
      </c>
      <c r="M3" s="247"/>
      <c r="N3" s="246" t="s">
        <v>251</v>
      </c>
      <c r="O3" s="248"/>
    </row>
    <row r="4" spans="2:15" ht="13.5">
      <c r="B4" s="251"/>
      <c r="C4" s="253"/>
      <c r="D4" s="253"/>
      <c r="E4" s="253"/>
      <c r="F4" s="253"/>
      <c r="G4" s="253"/>
      <c r="H4" s="255"/>
      <c r="I4" s="239"/>
      <c r="J4" s="239"/>
      <c r="K4" s="242"/>
      <c r="L4" s="44" t="s">
        <v>257</v>
      </c>
      <c r="M4" s="45" t="s">
        <v>258</v>
      </c>
      <c r="N4" s="45" t="s">
        <v>259</v>
      </c>
      <c r="O4" s="46" t="s">
        <v>260</v>
      </c>
    </row>
    <row r="5" spans="2:15" ht="13.5">
      <c r="B5" s="21"/>
      <c r="C5" s="15"/>
      <c r="D5" s="15"/>
      <c r="E5" s="15"/>
      <c r="F5" s="15"/>
      <c r="G5" s="15"/>
      <c r="H5" s="16"/>
      <c r="I5" s="47"/>
      <c r="J5" s="47"/>
      <c r="K5" s="48"/>
      <c r="L5" s="49" t="s">
        <v>261</v>
      </c>
      <c r="M5" s="49" t="s">
        <v>261</v>
      </c>
      <c r="N5" s="49" t="s">
        <v>261</v>
      </c>
      <c r="O5" s="50" t="s">
        <v>261</v>
      </c>
    </row>
    <row r="6" spans="2:15" ht="13.5">
      <c r="B6" s="21" t="s">
        <v>401</v>
      </c>
      <c r="C6" s="22">
        <v>3335</v>
      </c>
      <c r="D6" s="22">
        <v>582</v>
      </c>
      <c r="E6" s="22">
        <v>2753</v>
      </c>
      <c r="F6" s="22">
        <v>13524</v>
      </c>
      <c r="G6" s="22">
        <v>13659</v>
      </c>
      <c r="H6" s="23">
        <v>-135</v>
      </c>
      <c r="I6" s="22">
        <v>159</v>
      </c>
      <c r="J6" s="51">
        <v>1488</v>
      </c>
      <c r="K6" s="52">
        <v>138</v>
      </c>
      <c r="L6" s="53" t="s">
        <v>262</v>
      </c>
      <c r="M6" s="53" t="s">
        <v>262</v>
      </c>
      <c r="N6" s="53" t="s">
        <v>262</v>
      </c>
      <c r="O6" s="54" t="s">
        <v>262</v>
      </c>
    </row>
    <row r="7" spans="2:15" ht="13.5">
      <c r="B7" s="28" t="s">
        <v>210</v>
      </c>
      <c r="C7" s="22">
        <v>3115</v>
      </c>
      <c r="D7" s="22">
        <v>586</v>
      </c>
      <c r="E7" s="22">
        <v>2529</v>
      </c>
      <c r="F7" s="22">
        <v>11210</v>
      </c>
      <c r="G7" s="22">
        <v>10651</v>
      </c>
      <c r="H7" s="23">
        <v>559</v>
      </c>
      <c r="I7" s="22">
        <v>138</v>
      </c>
      <c r="J7" s="51">
        <v>1289</v>
      </c>
      <c r="K7" s="52">
        <v>163</v>
      </c>
      <c r="L7" s="53" t="s">
        <v>262</v>
      </c>
      <c r="M7" s="53" t="s">
        <v>262</v>
      </c>
      <c r="N7" s="53" t="s">
        <v>262</v>
      </c>
      <c r="O7" s="54" t="s">
        <v>262</v>
      </c>
    </row>
    <row r="8" spans="2:15" ht="13.5">
      <c r="B8" s="28" t="s">
        <v>211</v>
      </c>
      <c r="C8" s="22">
        <v>2755</v>
      </c>
      <c r="D8" s="22">
        <v>595</v>
      </c>
      <c r="E8" s="22">
        <v>2160</v>
      </c>
      <c r="F8" s="22">
        <v>9910</v>
      </c>
      <c r="G8" s="22">
        <v>9748</v>
      </c>
      <c r="H8" s="23">
        <v>162</v>
      </c>
      <c r="I8" s="22">
        <v>160</v>
      </c>
      <c r="J8" s="51">
        <v>1140</v>
      </c>
      <c r="K8" s="52">
        <v>154</v>
      </c>
      <c r="L8" s="53" t="s">
        <v>262</v>
      </c>
      <c r="M8" s="53" t="s">
        <v>262</v>
      </c>
      <c r="N8" s="53" t="s">
        <v>262</v>
      </c>
      <c r="O8" s="54" t="s">
        <v>262</v>
      </c>
    </row>
    <row r="9" spans="2:15" ht="13.5">
      <c r="B9" s="28" t="s">
        <v>212</v>
      </c>
      <c r="C9" s="22">
        <v>2594</v>
      </c>
      <c r="D9" s="22">
        <v>604</v>
      </c>
      <c r="E9" s="22">
        <v>1990</v>
      </c>
      <c r="F9" s="22">
        <v>10087</v>
      </c>
      <c r="G9" s="22">
        <v>9776</v>
      </c>
      <c r="H9" s="23">
        <v>311</v>
      </c>
      <c r="I9" s="22">
        <v>197</v>
      </c>
      <c r="J9" s="51">
        <v>1061</v>
      </c>
      <c r="K9" s="52">
        <v>159</v>
      </c>
      <c r="L9" s="53" t="s">
        <v>262</v>
      </c>
      <c r="M9" s="53" t="s">
        <v>262</v>
      </c>
      <c r="N9" s="53" t="s">
        <v>262</v>
      </c>
      <c r="O9" s="54" t="s">
        <v>262</v>
      </c>
    </row>
    <row r="10" spans="2:15" ht="13.5">
      <c r="B10" s="28" t="s">
        <v>213</v>
      </c>
      <c r="C10" s="22">
        <v>2366</v>
      </c>
      <c r="D10" s="22">
        <v>616</v>
      </c>
      <c r="E10" s="22">
        <v>1750</v>
      </c>
      <c r="F10" s="22">
        <v>9136</v>
      </c>
      <c r="G10" s="22">
        <v>10491</v>
      </c>
      <c r="H10" s="23">
        <v>-1355</v>
      </c>
      <c r="I10" s="22">
        <v>137</v>
      </c>
      <c r="J10" s="51">
        <v>951</v>
      </c>
      <c r="K10" s="52">
        <v>163</v>
      </c>
      <c r="L10" s="53" t="s">
        <v>262</v>
      </c>
      <c r="M10" s="53" t="s">
        <v>262</v>
      </c>
      <c r="N10" s="53" t="s">
        <v>262</v>
      </c>
      <c r="O10" s="54" t="s">
        <v>262</v>
      </c>
    </row>
    <row r="11" spans="2:15" ht="13.5">
      <c r="B11" s="28" t="s">
        <v>214</v>
      </c>
      <c r="C11" s="22">
        <v>2147</v>
      </c>
      <c r="D11" s="22">
        <v>590</v>
      </c>
      <c r="E11" s="22">
        <v>1557</v>
      </c>
      <c r="F11" s="22">
        <v>8310</v>
      </c>
      <c r="G11" s="22">
        <v>9904</v>
      </c>
      <c r="H11" s="23">
        <v>-1594</v>
      </c>
      <c r="I11" s="22">
        <v>114</v>
      </c>
      <c r="J11" s="51">
        <v>857</v>
      </c>
      <c r="K11" s="52">
        <v>187</v>
      </c>
      <c r="L11" s="53" t="s">
        <v>262</v>
      </c>
      <c r="M11" s="53" t="s">
        <v>262</v>
      </c>
      <c r="N11" s="53" t="s">
        <v>262</v>
      </c>
      <c r="O11" s="54" t="s">
        <v>262</v>
      </c>
    </row>
    <row r="12" spans="2:15" ht="13.5">
      <c r="B12" s="28" t="s">
        <v>215</v>
      </c>
      <c r="C12" s="22">
        <v>1960</v>
      </c>
      <c r="D12" s="22">
        <v>605</v>
      </c>
      <c r="E12" s="22">
        <v>1355</v>
      </c>
      <c r="F12" s="22">
        <v>8223</v>
      </c>
      <c r="G12" s="22">
        <v>9866</v>
      </c>
      <c r="H12" s="23">
        <v>-1643</v>
      </c>
      <c r="I12" s="22">
        <v>110</v>
      </c>
      <c r="J12" s="51">
        <v>873</v>
      </c>
      <c r="K12" s="52">
        <v>195</v>
      </c>
      <c r="L12" s="53" t="s">
        <v>262</v>
      </c>
      <c r="M12" s="53" t="s">
        <v>262</v>
      </c>
      <c r="N12" s="53" t="s">
        <v>262</v>
      </c>
      <c r="O12" s="54" t="s">
        <v>262</v>
      </c>
    </row>
    <row r="13" spans="2:15" ht="13.5">
      <c r="B13" s="28" t="s">
        <v>216</v>
      </c>
      <c r="C13" s="22">
        <v>1748</v>
      </c>
      <c r="D13" s="22">
        <v>673</v>
      </c>
      <c r="E13" s="22">
        <v>1075</v>
      </c>
      <c r="F13" s="22">
        <v>7594</v>
      </c>
      <c r="G13" s="22">
        <v>8400</v>
      </c>
      <c r="H13" s="23">
        <v>-806</v>
      </c>
      <c r="I13" s="22">
        <v>95</v>
      </c>
      <c r="J13" s="51">
        <v>815</v>
      </c>
      <c r="K13" s="52">
        <v>181</v>
      </c>
      <c r="L13" s="53" t="s">
        <v>262</v>
      </c>
      <c r="M13" s="53" t="s">
        <v>262</v>
      </c>
      <c r="N13" s="53" t="s">
        <v>262</v>
      </c>
      <c r="O13" s="54" t="s">
        <v>262</v>
      </c>
    </row>
    <row r="14" spans="2:15" ht="13.5">
      <c r="B14" s="28" t="s">
        <v>217</v>
      </c>
      <c r="C14" s="22">
        <v>1664</v>
      </c>
      <c r="D14" s="22">
        <v>661</v>
      </c>
      <c r="E14" s="22">
        <v>1003</v>
      </c>
      <c r="F14" s="22">
        <v>6860</v>
      </c>
      <c r="G14" s="22">
        <v>7791</v>
      </c>
      <c r="H14" s="23">
        <v>-931</v>
      </c>
      <c r="I14" s="22">
        <v>113</v>
      </c>
      <c r="J14" s="51">
        <v>785</v>
      </c>
      <c r="K14" s="52">
        <v>216</v>
      </c>
      <c r="L14" s="53" t="s">
        <v>262</v>
      </c>
      <c r="M14" s="53" t="s">
        <v>262</v>
      </c>
      <c r="N14" s="53" t="s">
        <v>262</v>
      </c>
      <c r="O14" s="54" t="s">
        <v>262</v>
      </c>
    </row>
    <row r="15" spans="2:15" ht="13.5">
      <c r="B15" s="28" t="s">
        <v>218</v>
      </c>
      <c r="C15" s="22">
        <v>1652</v>
      </c>
      <c r="D15" s="22">
        <v>640</v>
      </c>
      <c r="E15" s="22">
        <v>1012</v>
      </c>
      <c r="F15" s="22">
        <v>6792</v>
      </c>
      <c r="G15" s="22">
        <v>9818</v>
      </c>
      <c r="H15" s="23">
        <v>-1026</v>
      </c>
      <c r="I15" s="22">
        <v>97</v>
      </c>
      <c r="J15" s="51">
        <v>789</v>
      </c>
      <c r="K15" s="52">
        <v>259</v>
      </c>
      <c r="L15" s="53" t="s">
        <v>262</v>
      </c>
      <c r="M15" s="53" t="s">
        <v>262</v>
      </c>
      <c r="N15" s="53" t="s">
        <v>262</v>
      </c>
      <c r="O15" s="54" t="s">
        <v>262</v>
      </c>
    </row>
    <row r="16" spans="2:15" ht="13.5">
      <c r="B16" s="28" t="s">
        <v>219</v>
      </c>
      <c r="C16" s="22">
        <v>1529</v>
      </c>
      <c r="D16" s="22">
        <v>676</v>
      </c>
      <c r="E16" s="22">
        <v>853</v>
      </c>
      <c r="F16" s="22">
        <v>6544</v>
      </c>
      <c r="G16" s="22">
        <v>7290</v>
      </c>
      <c r="H16" s="23">
        <v>-746</v>
      </c>
      <c r="I16" s="22">
        <v>81</v>
      </c>
      <c r="J16" s="51">
        <v>821</v>
      </c>
      <c r="K16" s="52">
        <v>255</v>
      </c>
      <c r="L16" s="53" t="s">
        <v>262</v>
      </c>
      <c r="M16" s="53" t="s">
        <v>262</v>
      </c>
      <c r="N16" s="53" t="s">
        <v>262</v>
      </c>
      <c r="O16" s="54" t="s">
        <v>262</v>
      </c>
    </row>
    <row r="17" spans="2:15" ht="13.5">
      <c r="B17" s="28" t="s">
        <v>220</v>
      </c>
      <c r="C17" s="22">
        <v>1579</v>
      </c>
      <c r="D17" s="22">
        <v>670</v>
      </c>
      <c r="E17" s="22">
        <v>909</v>
      </c>
      <c r="F17" s="22">
        <v>7032</v>
      </c>
      <c r="G17" s="22">
        <v>7321</v>
      </c>
      <c r="H17" s="23">
        <v>-289</v>
      </c>
      <c r="I17" s="22">
        <v>75</v>
      </c>
      <c r="J17" s="51">
        <v>781</v>
      </c>
      <c r="K17" s="52">
        <v>224</v>
      </c>
      <c r="L17" s="53" t="s">
        <v>262</v>
      </c>
      <c r="M17" s="53" t="s">
        <v>262</v>
      </c>
      <c r="N17" s="53" t="s">
        <v>262</v>
      </c>
      <c r="O17" s="54" t="s">
        <v>262</v>
      </c>
    </row>
    <row r="18" spans="2:15" ht="13.5">
      <c r="B18" s="28" t="s">
        <v>221</v>
      </c>
      <c r="C18" s="22">
        <v>1513</v>
      </c>
      <c r="D18" s="22">
        <v>654</v>
      </c>
      <c r="E18" s="22">
        <v>859</v>
      </c>
      <c r="F18" s="22">
        <v>5782</v>
      </c>
      <c r="G18" s="22">
        <v>7117</v>
      </c>
      <c r="H18" s="23">
        <v>-1335</v>
      </c>
      <c r="I18" s="22">
        <v>67</v>
      </c>
      <c r="J18" s="51">
        <v>744</v>
      </c>
      <c r="K18" s="52">
        <v>245</v>
      </c>
      <c r="L18" s="53" t="s">
        <v>262</v>
      </c>
      <c r="M18" s="53" t="s">
        <v>262</v>
      </c>
      <c r="N18" s="53" t="s">
        <v>262</v>
      </c>
      <c r="O18" s="54" t="s">
        <v>262</v>
      </c>
    </row>
    <row r="19" spans="2:15" ht="13.5">
      <c r="B19" s="28" t="s">
        <v>222</v>
      </c>
      <c r="C19" s="22">
        <v>1416</v>
      </c>
      <c r="D19" s="22">
        <v>745</v>
      </c>
      <c r="E19" s="22">
        <v>671</v>
      </c>
      <c r="F19" s="22">
        <v>6235</v>
      </c>
      <c r="G19" s="22">
        <v>6619</v>
      </c>
      <c r="H19" s="23">
        <v>-384</v>
      </c>
      <c r="I19" s="22">
        <v>62</v>
      </c>
      <c r="J19" s="51">
        <v>748</v>
      </c>
      <c r="K19" s="52">
        <v>188</v>
      </c>
      <c r="L19" s="53" t="s">
        <v>262</v>
      </c>
      <c r="M19" s="53" t="s">
        <v>262</v>
      </c>
      <c r="N19" s="53" t="s">
        <v>262</v>
      </c>
      <c r="O19" s="54" t="s">
        <v>262</v>
      </c>
    </row>
    <row r="20" spans="2:15" ht="13.5">
      <c r="B20" s="28" t="s">
        <v>223</v>
      </c>
      <c r="C20" s="22">
        <v>1445</v>
      </c>
      <c r="D20" s="22">
        <v>738</v>
      </c>
      <c r="E20" s="22">
        <v>707</v>
      </c>
      <c r="F20" s="22">
        <v>6247</v>
      </c>
      <c r="G20" s="22">
        <v>6753</v>
      </c>
      <c r="H20" s="23">
        <v>-506</v>
      </c>
      <c r="I20" s="22">
        <v>88</v>
      </c>
      <c r="J20" s="51">
        <v>694</v>
      </c>
      <c r="K20" s="52">
        <v>187</v>
      </c>
      <c r="L20" s="53" t="s">
        <v>262</v>
      </c>
      <c r="M20" s="53" t="s">
        <v>262</v>
      </c>
      <c r="N20" s="53" t="s">
        <v>262</v>
      </c>
      <c r="O20" s="54" t="s">
        <v>262</v>
      </c>
    </row>
    <row r="21" spans="2:15" ht="13.5">
      <c r="B21" s="21" t="s">
        <v>224</v>
      </c>
      <c r="C21" s="22">
        <v>1452</v>
      </c>
      <c r="D21" s="22">
        <v>757</v>
      </c>
      <c r="E21" s="22">
        <v>695</v>
      </c>
      <c r="F21" s="22">
        <v>5168</v>
      </c>
      <c r="G21" s="22">
        <v>6448</v>
      </c>
      <c r="H21" s="23">
        <v>-1280</v>
      </c>
      <c r="I21" s="22">
        <v>82</v>
      </c>
      <c r="J21" s="51">
        <v>717</v>
      </c>
      <c r="K21" s="52">
        <v>195</v>
      </c>
      <c r="L21" s="53" t="s">
        <v>263</v>
      </c>
      <c r="M21" s="53" t="s">
        <v>263</v>
      </c>
      <c r="N21" s="53" t="s">
        <v>263</v>
      </c>
      <c r="O21" s="54" t="s">
        <v>263</v>
      </c>
    </row>
    <row r="22" spans="2:15" ht="13.5">
      <c r="B22" s="28" t="s">
        <v>264</v>
      </c>
      <c r="C22" s="22">
        <v>1320</v>
      </c>
      <c r="D22" s="22">
        <v>724</v>
      </c>
      <c r="E22" s="22">
        <v>596</v>
      </c>
      <c r="F22" s="22">
        <v>5541</v>
      </c>
      <c r="G22" s="22">
        <v>6427</v>
      </c>
      <c r="H22" s="23">
        <v>-886</v>
      </c>
      <c r="I22" s="22">
        <v>72</v>
      </c>
      <c r="J22" s="51">
        <v>769</v>
      </c>
      <c r="K22" s="52">
        <v>166</v>
      </c>
      <c r="L22" s="53" t="s">
        <v>263</v>
      </c>
      <c r="M22" s="53" t="s">
        <v>263</v>
      </c>
      <c r="N22" s="53" t="s">
        <v>263</v>
      </c>
      <c r="O22" s="54" t="s">
        <v>263</v>
      </c>
    </row>
    <row r="23" spans="2:15" ht="13.5">
      <c r="B23" s="28" t="s">
        <v>265</v>
      </c>
      <c r="C23" s="22">
        <v>1300</v>
      </c>
      <c r="D23" s="22">
        <v>791</v>
      </c>
      <c r="E23" s="22">
        <v>509</v>
      </c>
      <c r="F23" s="22">
        <v>5459</v>
      </c>
      <c r="G23" s="22">
        <v>6309</v>
      </c>
      <c r="H23" s="23">
        <v>-850</v>
      </c>
      <c r="I23" s="22">
        <v>61</v>
      </c>
      <c r="J23" s="51">
        <v>1314</v>
      </c>
      <c r="K23" s="52">
        <v>250</v>
      </c>
      <c r="L23" s="53" t="s">
        <v>263</v>
      </c>
      <c r="M23" s="53" t="s">
        <v>263</v>
      </c>
      <c r="N23" s="53" t="s">
        <v>263</v>
      </c>
      <c r="O23" s="54" t="s">
        <v>263</v>
      </c>
    </row>
    <row r="24" spans="2:15" ht="13.5">
      <c r="B24" s="28" t="s">
        <v>266</v>
      </c>
      <c r="C24" s="22">
        <v>1339</v>
      </c>
      <c r="D24" s="22">
        <v>766</v>
      </c>
      <c r="E24" s="22">
        <v>573</v>
      </c>
      <c r="F24" s="22">
        <v>5186</v>
      </c>
      <c r="G24" s="22">
        <v>6260</v>
      </c>
      <c r="H24" s="23">
        <v>-1074</v>
      </c>
      <c r="I24" s="22">
        <v>59</v>
      </c>
      <c r="J24" s="51">
        <v>1392</v>
      </c>
      <c r="K24" s="52">
        <v>326</v>
      </c>
      <c r="L24" s="53" t="s">
        <v>263</v>
      </c>
      <c r="M24" s="53" t="s">
        <v>263</v>
      </c>
      <c r="N24" s="53" t="s">
        <v>263</v>
      </c>
      <c r="O24" s="54" t="s">
        <v>263</v>
      </c>
    </row>
    <row r="25" spans="2:15" ht="13.5">
      <c r="B25" s="28" t="s">
        <v>267</v>
      </c>
      <c r="C25" s="22">
        <v>1280</v>
      </c>
      <c r="D25" s="22">
        <v>856</v>
      </c>
      <c r="E25" s="22">
        <v>424</v>
      </c>
      <c r="F25" s="22">
        <v>5194</v>
      </c>
      <c r="G25" s="22">
        <v>6496</v>
      </c>
      <c r="H25" s="23">
        <v>-1302</v>
      </c>
      <c r="I25" s="22">
        <v>67</v>
      </c>
      <c r="J25" s="51">
        <v>1520</v>
      </c>
      <c r="K25" s="52">
        <v>354</v>
      </c>
      <c r="L25" s="53" t="s">
        <v>263</v>
      </c>
      <c r="M25" s="53" t="s">
        <v>263</v>
      </c>
      <c r="N25" s="53" t="s">
        <v>263</v>
      </c>
      <c r="O25" s="54" t="s">
        <v>263</v>
      </c>
    </row>
    <row r="26" spans="2:15" ht="13.5">
      <c r="B26" s="28" t="s">
        <v>268</v>
      </c>
      <c r="C26" s="22">
        <v>1289</v>
      </c>
      <c r="D26" s="22">
        <v>882</v>
      </c>
      <c r="E26" s="22">
        <v>407</v>
      </c>
      <c r="F26" s="22">
        <v>5449</v>
      </c>
      <c r="G26" s="22">
        <v>6348</v>
      </c>
      <c r="H26" s="23">
        <v>-899</v>
      </c>
      <c r="I26" s="22">
        <v>56</v>
      </c>
      <c r="J26" s="51">
        <v>834</v>
      </c>
      <c r="K26" s="52">
        <v>237</v>
      </c>
      <c r="L26" s="53" t="s">
        <v>263</v>
      </c>
      <c r="M26" s="53" t="s">
        <v>263</v>
      </c>
      <c r="N26" s="53" t="s">
        <v>263</v>
      </c>
      <c r="O26" s="54" t="s">
        <v>263</v>
      </c>
    </row>
    <row r="27" spans="2:15" ht="13.5">
      <c r="B27" s="28" t="s">
        <v>269</v>
      </c>
      <c r="C27" s="22">
        <v>1323</v>
      </c>
      <c r="D27" s="22">
        <v>845</v>
      </c>
      <c r="E27" s="22">
        <v>478</v>
      </c>
      <c r="F27" s="22">
        <v>5284</v>
      </c>
      <c r="G27" s="22">
        <v>6507</v>
      </c>
      <c r="H27" s="23">
        <v>-1223</v>
      </c>
      <c r="I27" s="22">
        <v>40</v>
      </c>
      <c r="J27" s="51">
        <v>840</v>
      </c>
      <c r="K27" s="52">
        <v>259</v>
      </c>
      <c r="L27" s="53" t="s">
        <v>263</v>
      </c>
      <c r="M27" s="53" t="s">
        <v>263</v>
      </c>
      <c r="N27" s="53" t="s">
        <v>263</v>
      </c>
      <c r="O27" s="54" t="s">
        <v>263</v>
      </c>
    </row>
    <row r="28" spans="2:15" ht="13.5">
      <c r="B28" s="28" t="s">
        <v>270</v>
      </c>
      <c r="C28" s="22">
        <v>1377</v>
      </c>
      <c r="D28" s="22">
        <v>849</v>
      </c>
      <c r="E28" s="22">
        <v>528</v>
      </c>
      <c r="F28" s="22">
        <v>6244</v>
      </c>
      <c r="G28" s="22">
        <v>6179</v>
      </c>
      <c r="H28" s="23">
        <v>65</v>
      </c>
      <c r="I28" s="22">
        <v>42</v>
      </c>
      <c r="J28" s="51">
        <v>955</v>
      </c>
      <c r="K28" s="52">
        <v>282</v>
      </c>
      <c r="L28" s="53" t="s">
        <v>263</v>
      </c>
      <c r="M28" s="53" t="s">
        <v>263</v>
      </c>
      <c r="N28" s="53" t="s">
        <v>263</v>
      </c>
      <c r="O28" s="54" t="s">
        <v>263</v>
      </c>
    </row>
    <row r="29" spans="2:15" ht="13.5">
      <c r="B29" s="28" t="s">
        <v>271</v>
      </c>
      <c r="C29" s="22">
        <v>1433</v>
      </c>
      <c r="D29" s="22">
        <v>889</v>
      </c>
      <c r="E29" s="22">
        <v>544</v>
      </c>
      <c r="F29" s="22">
        <v>6223</v>
      </c>
      <c r="G29" s="22">
        <v>6437</v>
      </c>
      <c r="H29" s="23">
        <v>-214</v>
      </c>
      <c r="I29" s="22">
        <v>33</v>
      </c>
      <c r="J29" s="51">
        <v>1248</v>
      </c>
      <c r="K29" s="52">
        <v>332</v>
      </c>
      <c r="L29" s="53" t="s">
        <v>263</v>
      </c>
      <c r="M29" s="53" t="s">
        <v>263</v>
      </c>
      <c r="N29" s="53" t="s">
        <v>263</v>
      </c>
      <c r="O29" s="54" t="s">
        <v>263</v>
      </c>
    </row>
    <row r="30" spans="2:15" ht="13.5">
      <c r="B30" s="28" t="s">
        <v>233</v>
      </c>
      <c r="C30" s="22">
        <v>1467</v>
      </c>
      <c r="D30" s="22">
        <v>838</v>
      </c>
      <c r="E30" s="22">
        <v>629</v>
      </c>
      <c r="F30" s="22">
        <v>5447</v>
      </c>
      <c r="G30" s="22">
        <v>6262</v>
      </c>
      <c r="H30" s="23">
        <v>-815</v>
      </c>
      <c r="I30" s="22">
        <v>40</v>
      </c>
      <c r="J30" s="51">
        <v>878</v>
      </c>
      <c r="K30" s="52">
        <v>283</v>
      </c>
      <c r="L30" s="55" t="s">
        <v>272</v>
      </c>
      <c r="M30" s="55" t="s">
        <v>273</v>
      </c>
      <c r="N30" s="55" t="s">
        <v>274</v>
      </c>
      <c r="O30" s="56" t="s">
        <v>275</v>
      </c>
    </row>
    <row r="31" spans="2:15" ht="13.5">
      <c r="B31" s="28" t="s">
        <v>276</v>
      </c>
      <c r="C31" s="22">
        <v>1435</v>
      </c>
      <c r="D31" s="22">
        <v>883</v>
      </c>
      <c r="E31" s="22">
        <v>552</v>
      </c>
      <c r="F31" s="22">
        <v>4991</v>
      </c>
      <c r="G31" s="22">
        <v>6140</v>
      </c>
      <c r="H31" s="23">
        <v>-1149</v>
      </c>
      <c r="I31" s="22">
        <v>52</v>
      </c>
      <c r="J31" s="51">
        <v>827</v>
      </c>
      <c r="K31" s="52">
        <v>293</v>
      </c>
      <c r="L31" s="55">
        <v>10.1</v>
      </c>
      <c r="M31" s="55">
        <v>6.6</v>
      </c>
      <c r="N31" s="55" t="s">
        <v>277</v>
      </c>
      <c r="O31" s="56">
        <v>44.2</v>
      </c>
    </row>
    <row r="32" spans="2:15" ht="13.5">
      <c r="B32" s="28" t="s">
        <v>235</v>
      </c>
      <c r="C32" s="22">
        <v>1349</v>
      </c>
      <c r="D32" s="22">
        <v>886</v>
      </c>
      <c r="E32" s="22">
        <v>463</v>
      </c>
      <c r="F32" s="22">
        <v>5098</v>
      </c>
      <c r="G32" s="22">
        <v>5925</v>
      </c>
      <c r="H32" s="23">
        <v>-827</v>
      </c>
      <c r="I32" s="22">
        <v>38</v>
      </c>
      <c r="J32" s="51">
        <v>783</v>
      </c>
      <c r="K32" s="52">
        <v>319</v>
      </c>
      <c r="L32" s="55" t="s">
        <v>278</v>
      </c>
      <c r="M32" s="55" t="s">
        <v>279</v>
      </c>
      <c r="N32" s="55" t="s">
        <v>280</v>
      </c>
      <c r="O32" s="56" t="s">
        <v>281</v>
      </c>
    </row>
    <row r="33" spans="2:15" ht="13.5">
      <c r="B33" s="28" t="s">
        <v>236</v>
      </c>
      <c r="C33" s="22">
        <v>1322</v>
      </c>
      <c r="D33" s="22">
        <v>893</v>
      </c>
      <c r="E33" s="22">
        <v>429</v>
      </c>
      <c r="F33" s="22">
        <v>4770</v>
      </c>
      <c r="G33" s="22">
        <v>5716</v>
      </c>
      <c r="H33" s="23">
        <v>-946</v>
      </c>
      <c r="I33" s="22">
        <v>45</v>
      </c>
      <c r="J33" s="51">
        <v>755</v>
      </c>
      <c r="K33" s="52">
        <v>394</v>
      </c>
      <c r="L33" s="57">
        <v>9.9</v>
      </c>
      <c r="M33" s="58">
        <v>6.7</v>
      </c>
      <c r="N33" s="55" t="s">
        <v>282</v>
      </c>
      <c r="O33" s="59">
        <v>43.2</v>
      </c>
    </row>
    <row r="34" spans="2:15" ht="13.5">
      <c r="B34" s="28" t="s">
        <v>237</v>
      </c>
      <c r="C34" s="22">
        <v>1191</v>
      </c>
      <c r="D34" s="22">
        <v>886</v>
      </c>
      <c r="E34" s="22">
        <v>305</v>
      </c>
      <c r="F34" s="22">
        <v>4397</v>
      </c>
      <c r="G34" s="22">
        <v>5504</v>
      </c>
      <c r="H34" s="23">
        <v>-1107</v>
      </c>
      <c r="I34" s="22">
        <v>53</v>
      </c>
      <c r="J34" s="51">
        <v>746</v>
      </c>
      <c r="K34" s="52">
        <v>366</v>
      </c>
      <c r="L34" s="57">
        <v>9</v>
      </c>
      <c r="M34" s="58">
        <v>6.7</v>
      </c>
      <c r="N34" s="58">
        <v>33.2</v>
      </c>
      <c r="O34" s="59">
        <v>41.6</v>
      </c>
    </row>
    <row r="35" spans="2:15" ht="13.5">
      <c r="B35" s="28" t="s">
        <v>238</v>
      </c>
      <c r="C35" s="22">
        <v>1138</v>
      </c>
      <c r="D35" s="22">
        <v>953</v>
      </c>
      <c r="E35" s="22">
        <v>185</v>
      </c>
      <c r="F35" s="22">
        <v>4297</v>
      </c>
      <c r="G35" s="22">
        <v>5686</v>
      </c>
      <c r="H35" s="23">
        <v>-1398</v>
      </c>
      <c r="I35" s="22">
        <v>50</v>
      </c>
      <c r="J35" s="51">
        <v>660</v>
      </c>
      <c r="K35" s="52">
        <v>397</v>
      </c>
      <c r="L35" s="60">
        <v>8.7</v>
      </c>
      <c r="M35" s="60">
        <v>7.3</v>
      </c>
      <c r="N35" s="60">
        <v>32.9</v>
      </c>
      <c r="O35" s="61">
        <v>43.6</v>
      </c>
    </row>
    <row r="36" spans="2:15" ht="13.5">
      <c r="B36" s="28" t="s">
        <v>239</v>
      </c>
      <c r="C36" s="62">
        <v>1141</v>
      </c>
      <c r="D36" s="62">
        <v>932</v>
      </c>
      <c r="E36" s="62">
        <v>209</v>
      </c>
      <c r="F36" s="62">
        <v>4265</v>
      </c>
      <c r="G36" s="62">
        <v>5121</v>
      </c>
      <c r="H36" s="63">
        <v>-856</v>
      </c>
      <c r="I36" s="62">
        <v>44</v>
      </c>
      <c r="J36" s="62">
        <v>635</v>
      </c>
      <c r="K36" s="62">
        <v>330</v>
      </c>
      <c r="L36" s="64">
        <v>8.8</v>
      </c>
      <c r="M36" s="64">
        <v>7.2</v>
      </c>
      <c r="N36" s="64">
        <v>32.9</v>
      </c>
      <c r="O36" s="65">
        <v>39.5</v>
      </c>
    </row>
    <row r="37" spans="2:15" ht="13.5">
      <c r="B37" s="28" t="s">
        <v>418</v>
      </c>
      <c r="C37" s="62">
        <v>1026</v>
      </c>
      <c r="D37" s="62">
        <v>1002</v>
      </c>
      <c r="E37" s="62">
        <v>24</v>
      </c>
      <c r="F37" s="62">
        <v>3815</v>
      </c>
      <c r="G37" s="62">
        <v>4728</v>
      </c>
      <c r="H37" s="63">
        <v>-913</v>
      </c>
      <c r="I37" s="62">
        <v>31</v>
      </c>
      <c r="J37" s="62">
        <v>630</v>
      </c>
      <c r="K37" s="62">
        <v>303</v>
      </c>
      <c r="L37" s="64">
        <v>7.9</v>
      </c>
      <c r="M37" s="64">
        <v>7.7</v>
      </c>
      <c r="N37" s="64">
        <v>29.5</v>
      </c>
      <c r="O37" s="65">
        <v>36.6</v>
      </c>
    </row>
    <row r="38" spans="2:15" ht="13.5">
      <c r="B38" s="28" t="s">
        <v>417</v>
      </c>
      <c r="C38" s="62">
        <v>988</v>
      </c>
      <c r="D38" s="62">
        <v>1060</v>
      </c>
      <c r="E38" s="63">
        <v>-72</v>
      </c>
      <c r="F38" s="62">
        <v>3727</v>
      </c>
      <c r="G38" s="62">
        <v>4754</v>
      </c>
      <c r="H38" s="23">
        <v>-1027</v>
      </c>
      <c r="I38" s="62">
        <v>43</v>
      </c>
      <c r="J38" s="62">
        <v>613</v>
      </c>
      <c r="K38" s="62">
        <v>288</v>
      </c>
      <c r="L38" s="64">
        <v>7.7</v>
      </c>
      <c r="M38" s="64">
        <v>8.3</v>
      </c>
      <c r="N38" s="64">
        <v>29.1</v>
      </c>
      <c r="O38" s="65">
        <v>37.1</v>
      </c>
    </row>
    <row r="39" spans="2:15" ht="14.25" thickBot="1">
      <c r="B39" s="66" t="s">
        <v>422</v>
      </c>
      <c r="C39" s="67">
        <v>910</v>
      </c>
      <c r="D39" s="67">
        <v>1039</v>
      </c>
      <c r="E39" s="68">
        <v>-129</v>
      </c>
      <c r="F39" s="67">
        <v>3685</v>
      </c>
      <c r="G39" s="67">
        <v>4288</v>
      </c>
      <c r="H39" s="187">
        <v>-603</v>
      </c>
      <c r="I39" s="67">
        <v>44</v>
      </c>
      <c r="J39" s="67">
        <v>644</v>
      </c>
      <c r="K39" s="67">
        <v>274</v>
      </c>
      <c r="L39" s="69">
        <v>7.7</v>
      </c>
      <c r="M39" s="69">
        <v>8.1</v>
      </c>
      <c r="N39" s="69">
        <v>28.9</v>
      </c>
      <c r="O39" s="70">
        <v>33.6</v>
      </c>
    </row>
    <row r="40" spans="2:15" ht="13.5">
      <c r="B40" s="36" t="s">
        <v>283</v>
      </c>
      <c r="C40" s="39"/>
      <c r="D40" s="39"/>
      <c r="E40" s="39"/>
      <c r="F40" s="39"/>
      <c r="G40" s="39"/>
      <c r="H40" s="71"/>
      <c r="I40" s="39"/>
      <c r="J40" s="72"/>
      <c r="K40" s="72"/>
      <c r="L40" s="73"/>
      <c r="M40" s="73"/>
      <c r="N40" s="73"/>
      <c r="O40" s="73"/>
    </row>
    <row r="41" spans="2:11" ht="13.5">
      <c r="B41" s="36" t="s">
        <v>284</v>
      </c>
      <c r="C41" s="36"/>
      <c r="D41" s="36"/>
      <c r="E41" s="36"/>
      <c r="F41" s="36"/>
      <c r="G41" s="36"/>
      <c r="H41" s="36"/>
      <c r="I41" s="36"/>
      <c r="J41" s="36"/>
      <c r="K41" s="36"/>
    </row>
    <row r="42" spans="2:11" ht="13.5">
      <c r="B42" s="36" t="s">
        <v>285</v>
      </c>
      <c r="C42" s="36"/>
      <c r="D42" s="36"/>
      <c r="E42" s="36"/>
      <c r="F42" s="36"/>
      <c r="G42" s="36"/>
      <c r="H42" s="36"/>
      <c r="I42" s="36"/>
      <c r="J42" s="36"/>
      <c r="K42" s="36"/>
    </row>
  </sheetData>
  <sheetProtection password="892B" sheet="1" objects="1" scenarios="1"/>
  <mergeCells count="15">
    <mergeCell ref="H3:H4"/>
    <mergeCell ref="C2:E2"/>
    <mergeCell ref="F2:H2"/>
    <mergeCell ref="I2:I4"/>
    <mergeCell ref="F3:F4"/>
    <mergeCell ref="G3:G4"/>
    <mergeCell ref="B2:B4"/>
    <mergeCell ref="C3:C4"/>
    <mergeCell ref="D3:D4"/>
    <mergeCell ref="E3:E4"/>
    <mergeCell ref="J2:J4"/>
    <mergeCell ref="K2:K4"/>
    <mergeCell ref="L2:O2"/>
    <mergeCell ref="L3:M3"/>
    <mergeCell ref="N3:O3"/>
  </mergeCells>
  <hyperlinks>
    <hyperlink ref="B1" location="目次!C3" display="〔 2 〕人口の動態"/>
  </hyperlink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6"/>
  <sheetViews>
    <sheetView workbookViewId="0" topLeftCell="A1">
      <pane xSplit="2" topLeftCell="AQ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2.625" style="0" customWidth="1"/>
    <col min="2" max="2" width="22.50390625" style="0" bestFit="1" customWidth="1"/>
    <col min="3" max="16" width="9.25390625" style="0" bestFit="1" customWidth="1"/>
    <col min="17" max="23" width="9.125" style="0" bestFit="1" customWidth="1"/>
    <col min="24" max="24" width="9.375" style="0" bestFit="1" customWidth="1"/>
    <col min="25" max="27" width="9.125" style="0" bestFit="1" customWidth="1"/>
    <col min="31" max="31" width="9.125" style="0" bestFit="1" customWidth="1"/>
  </cols>
  <sheetData>
    <row r="1" spans="1:46" ht="14.25" thickBot="1">
      <c r="A1" s="74"/>
      <c r="B1" s="195" t="s">
        <v>423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5"/>
      <c r="AC1" s="75"/>
      <c r="AD1" s="75"/>
      <c r="AE1" s="74"/>
      <c r="AF1" s="75"/>
      <c r="AG1" s="75"/>
      <c r="AH1" s="75"/>
      <c r="AI1" s="74"/>
      <c r="AJ1" s="75"/>
      <c r="AK1" s="75"/>
      <c r="AL1" s="75"/>
      <c r="AM1" s="74"/>
      <c r="AN1" s="75"/>
      <c r="AO1" s="75"/>
      <c r="AP1" s="75"/>
      <c r="AQ1" s="74"/>
      <c r="AR1" s="75"/>
      <c r="AS1" s="75"/>
      <c r="AT1" s="75" t="s">
        <v>420</v>
      </c>
    </row>
    <row r="2" spans="2:46" ht="13.5">
      <c r="B2" s="277" t="s">
        <v>286</v>
      </c>
      <c r="C2" s="269" t="s">
        <v>287</v>
      </c>
      <c r="D2" s="270"/>
      <c r="E2" s="270"/>
      <c r="F2" s="271"/>
      <c r="G2" s="269" t="s">
        <v>288</v>
      </c>
      <c r="H2" s="270"/>
      <c r="I2" s="270"/>
      <c r="J2" s="271"/>
      <c r="K2" s="269" t="s">
        <v>289</v>
      </c>
      <c r="L2" s="270"/>
      <c r="M2" s="270"/>
      <c r="N2" s="271"/>
      <c r="O2" s="269" t="s">
        <v>290</v>
      </c>
      <c r="P2" s="270"/>
      <c r="Q2" s="270"/>
      <c r="R2" s="271"/>
      <c r="S2" s="269" t="s">
        <v>291</v>
      </c>
      <c r="T2" s="270"/>
      <c r="U2" s="270"/>
      <c r="V2" s="271"/>
      <c r="W2" s="269" t="s">
        <v>292</v>
      </c>
      <c r="X2" s="270"/>
      <c r="Y2" s="270"/>
      <c r="Z2" s="272"/>
      <c r="AA2" s="273" t="s">
        <v>293</v>
      </c>
      <c r="AB2" s="270"/>
      <c r="AC2" s="270"/>
      <c r="AD2" s="272"/>
      <c r="AE2" s="274" t="s">
        <v>338</v>
      </c>
      <c r="AF2" s="275"/>
      <c r="AG2" s="275"/>
      <c r="AH2" s="276"/>
      <c r="AI2" s="256" t="s">
        <v>403</v>
      </c>
      <c r="AJ2" s="257"/>
      <c r="AK2" s="257"/>
      <c r="AL2" s="258"/>
      <c r="AM2" s="281" t="s">
        <v>419</v>
      </c>
      <c r="AN2" s="282"/>
      <c r="AO2" s="282"/>
      <c r="AP2" s="283"/>
      <c r="AQ2" s="281" t="s">
        <v>424</v>
      </c>
      <c r="AR2" s="282"/>
      <c r="AS2" s="282"/>
      <c r="AT2" s="283"/>
    </row>
    <row r="3" spans="2:46" ht="13.5">
      <c r="B3" s="278"/>
      <c r="C3" s="263" t="s">
        <v>294</v>
      </c>
      <c r="D3" s="265" t="s">
        <v>295</v>
      </c>
      <c r="E3" s="266"/>
      <c r="F3" s="267"/>
      <c r="G3" s="263" t="s">
        <v>294</v>
      </c>
      <c r="H3" s="265" t="s">
        <v>295</v>
      </c>
      <c r="I3" s="266"/>
      <c r="J3" s="267"/>
      <c r="K3" s="263" t="s">
        <v>294</v>
      </c>
      <c r="L3" s="265" t="s">
        <v>295</v>
      </c>
      <c r="M3" s="266"/>
      <c r="N3" s="267"/>
      <c r="O3" s="263" t="s">
        <v>294</v>
      </c>
      <c r="P3" s="265" t="s">
        <v>295</v>
      </c>
      <c r="Q3" s="266"/>
      <c r="R3" s="267"/>
      <c r="S3" s="263" t="s">
        <v>294</v>
      </c>
      <c r="T3" s="265" t="s">
        <v>295</v>
      </c>
      <c r="U3" s="266"/>
      <c r="V3" s="267"/>
      <c r="W3" s="263" t="s">
        <v>294</v>
      </c>
      <c r="X3" s="265" t="s">
        <v>295</v>
      </c>
      <c r="Y3" s="266"/>
      <c r="Z3" s="268"/>
      <c r="AA3" s="259" t="s">
        <v>294</v>
      </c>
      <c r="AB3" s="265" t="s">
        <v>295</v>
      </c>
      <c r="AC3" s="266"/>
      <c r="AD3" s="268"/>
      <c r="AE3" s="259" t="s">
        <v>294</v>
      </c>
      <c r="AF3" s="261" t="s">
        <v>295</v>
      </c>
      <c r="AG3" s="261"/>
      <c r="AH3" s="262"/>
      <c r="AI3" s="259" t="s">
        <v>294</v>
      </c>
      <c r="AJ3" s="261" t="s">
        <v>295</v>
      </c>
      <c r="AK3" s="261"/>
      <c r="AL3" s="262"/>
      <c r="AM3" s="284" t="s">
        <v>294</v>
      </c>
      <c r="AN3" s="265" t="s">
        <v>295</v>
      </c>
      <c r="AO3" s="266"/>
      <c r="AP3" s="268"/>
      <c r="AQ3" s="284" t="s">
        <v>294</v>
      </c>
      <c r="AR3" s="265" t="s">
        <v>295</v>
      </c>
      <c r="AS3" s="266"/>
      <c r="AT3" s="268"/>
    </row>
    <row r="4" spans="2:46" ht="13.5">
      <c r="B4" s="279"/>
      <c r="C4" s="280"/>
      <c r="D4" s="76" t="s">
        <v>296</v>
      </c>
      <c r="E4" s="77" t="s">
        <v>297</v>
      </c>
      <c r="F4" s="78" t="s">
        <v>298</v>
      </c>
      <c r="G4" s="264"/>
      <c r="H4" s="76" t="s">
        <v>296</v>
      </c>
      <c r="I4" s="77" t="s">
        <v>297</v>
      </c>
      <c r="J4" s="78" t="s">
        <v>298</v>
      </c>
      <c r="K4" s="264"/>
      <c r="L4" s="76" t="s">
        <v>296</v>
      </c>
      <c r="M4" s="77" t="s">
        <v>297</v>
      </c>
      <c r="N4" s="78" t="s">
        <v>298</v>
      </c>
      <c r="O4" s="264"/>
      <c r="P4" s="76" t="s">
        <v>296</v>
      </c>
      <c r="Q4" s="77" t="s">
        <v>297</v>
      </c>
      <c r="R4" s="78" t="s">
        <v>298</v>
      </c>
      <c r="S4" s="264"/>
      <c r="T4" s="76" t="s">
        <v>296</v>
      </c>
      <c r="U4" s="77" t="s">
        <v>297</v>
      </c>
      <c r="V4" s="78" t="s">
        <v>298</v>
      </c>
      <c r="W4" s="264"/>
      <c r="X4" s="76" t="s">
        <v>296</v>
      </c>
      <c r="Y4" s="77" t="s">
        <v>297</v>
      </c>
      <c r="Z4" s="140" t="s">
        <v>298</v>
      </c>
      <c r="AA4" s="260"/>
      <c r="AB4" s="76" t="s">
        <v>296</v>
      </c>
      <c r="AC4" s="77" t="s">
        <v>297</v>
      </c>
      <c r="AD4" s="140" t="s">
        <v>298</v>
      </c>
      <c r="AE4" s="260"/>
      <c r="AF4" s="150" t="s">
        <v>296</v>
      </c>
      <c r="AG4" s="150" t="s">
        <v>297</v>
      </c>
      <c r="AH4" s="151" t="s">
        <v>298</v>
      </c>
      <c r="AI4" s="260"/>
      <c r="AJ4" s="150" t="s">
        <v>296</v>
      </c>
      <c r="AK4" s="150" t="s">
        <v>297</v>
      </c>
      <c r="AL4" s="151" t="s">
        <v>298</v>
      </c>
      <c r="AM4" s="285"/>
      <c r="AN4" s="76" t="s">
        <v>296</v>
      </c>
      <c r="AO4" s="77" t="s">
        <v>297</v>
      </c>
      <c r="AP4" s="140" t="s">
        <v>298</v>
      </c>
      <c r="AQ4" s="285"/>
      <c r="AR4" s="76" t="s">
        <v>296</v>
      </c>
      <c r="AS4" s="77" t="s">
        <v>297</v>
      </c>
      <c r="AT4" s="140" t="s">
        <v>298</v>
      </c>
    </row>
    <row r="5" spans="2:46" ht="13.5">
      <c r="B5" s="171"/>
      <c r="C5" s="177"/>
      <c r="D5" s="79"/>
      <c r="E5" s="80"/>
      <c r="F5" s="81"/>
      <c r="G5" s="162"/>
      <c r="H5" s="79"/>
      <c r="I5" s="80"/>
      <c r="J5" s="81"/>
      <c r="K5" s="162"/>
      <c r="L5" s="79"/>
      <c r="M5" s="80"/>
      <c r="N5" s="81"/>
      <c r="O5" s="162"/>
      <c r="P5" s="79"/>
      <c r="Q5" s="80"/>
      <c r="R5" s="81"/>
      <c r="S5" s="168"/>
      <c r="T5" s="79"/>
      <c r="U5" s="80"/>
      <c r="V5" s="81"/>
      <c r="W5" s="162"/>
      <c r="X5" s="79"/>
      <c r="Y5" s="80"/>
      <c r="Z5" s="141"/>
      <c r="AA5" s="153"/>
      <c r="AB5" s="79"/>
      <c r="AC5" s="80"/>
      <c r="AD5" s="141"/>
      <c r="AE5" s="153"/>
      <c r="AF5" s="145"/>
      <c r="AG5" s="145"/>
      <c r="AH5" s="152"/>
      <c r="AI5" s="153"/>
      <c r="AJ5" s="145"/>
      <c r="AK5" s="145"/>
      <c r="AL5" s="152"/>
      <c r="AM5" s="188"/>
      <c r="AN5" s="79"/>
      <c r="AO5" s="80"/>
      <c r="AP5" s="141"/>
      <c r="AQ5" s="188"/>
      <c r="AR5" s="79"/>
      <c r="AS5" s="80"/>
      <c r="AT5" s="141"/>
    </row>
    <row r="6" spans="2:46" ht="13.5">
      <c r="B6" s="136" t="s">
        <v>299</v>
      </c>
      <c r="C6" s="163">
        <v>49802</v>
      </c>
      <c r="D6" s="82">
        <v>134488</v>
      </c>
      <c r="E6" s="82">
        <v>66342</v>
      </c>
      <c r="F6" s="97">
        <v>68146</v>
      </c>
      <c r="G6" s="163">
        <v>50310</v>
      </c>
      <c r="H6" s="82">
        <v>134008</v>
      </c>
      <c r="I6" s="82">
        <v>65979</v>
      </c>
      <c r="J6" s="97">
        <v>68029</v>
      </c>
      <c r="K6" s="163">
        <v>50670</v>
      </c>
      <c r="L6" s="82">
        <v>133545</v>
      </c>
      <c r="M6" s="82">
        <v>65591</v>
      </c>
      <c r="N6" s="97">
        <v>67954</v>
      </c>
      <c r="O6" s="163">
        <v>51096</v>
      </c>
      <c r="P6" s="82">
        <v>133143</v>
      </c>
      <c r="Q6" s="82">
        <v>65318</v>
      </c>
      <c r="R6" s="97">
        <v>67825</v>
      </c>
      <c r="S6" s="163">
        <v>51256</v>
      </c>
      <c r="T6" s="82">
        <v>132223</v>
      </c>
      <c r="U6" s="82">
        <v>64774</v>
      </c>
      <c r="V6" s="97">
        <v>67449</v>
      </c>
      <c r="W6" s="163">
        <v>51379</v>
      </c>
      <c r="X6" s="82">
        <v>131398</v>
      </c>
      <c r="Y6" s="82">
        <v>64416</v>
      </c>
      <c r="Z6" s="142">
        <v>66982</v>
      </c>
      <c r="AA6" s="159">
        <v>51715</v>
      </c>
      <c r="AB6" s="83">
        <f>SUM(AB47:AB48)</f>
        <v>130431</v>
      </c>
      <c r="AC6" s="83">
        <f>SUM(AC47:AC48)</f>
        <v>63613</v>
      </c>
      <c r="AD6" s="84">
        <f>SUM(AD47:AD48)</f>
        <v>66818</v>
      </c>
      <c r="AE6" s="154">
        <v>52027</v>
      </c>
      <c r="AF6" s="146">
        <v>129456</v>
      </c>
      <c r="AG6" s="146">
        <v>62919</v>
      </c>
      <c r="AH6" s="147">
        <v>66537</v>
      </c>
      <c r="AI6" s="154">
        <f>AI47+AI48</f>
        <v>52301</v>
      </c>
      <c r="AJ6" s="146">
        <f>AJ47+AJ48</f>
        <v>128506</v>
      </c>
      <c r="AK6" s="146">
        <f>AK47+AK48</f>
        <v>62403</v>
      </c>
      <c r="AL6" s="147">
        <f>AL47+AL48</f>
        <v>66103</v>
      </c>
      <c r="AM6" s="82">
        <v>52604</v>
      </c>
      <c r="AN6" s="82">
        <v>127517</v>
      </c>
      <c r="AO6" s="82">
        <v>61809</v>
      </c>
      <c r="AP6" s="142">
        <v>65708</v>
      </c>
      <c r="AQ6" s="82">
        <v>53448</v>
      </c>
      <c r="AR6" s="82">
        <v>127465</v>
      </c>
      <c r="AS6" s="82">
        <v>61884</v>
      </c>
      <c r="AT6" s="142">
        <v>65581</v>
      </c>
    </row>
    <row r="7" spans="2:46" ht="13.5">
      <c r="B7" s="172"/>
      <c r="C7" s="164"/>
      <c r="D7" s="85"/>
      <c r="E7" s="85"/>
      <c r="F7" s="98"/>
      <c r="G7" s="164"/>
      <c r="H7" s="85"/>
      <c r="I7" s="85"/>
      <c r="J7" s="98"/>
      <c r="K7" s="164"/>
      <c r="L7" s="85"/>
      <c r="M7" s="85"/>
      <c r="N7" s="98"/>
      <c r="O7" s="164"/>
      <c r="P7" s="85"/>
      <c r="Q7" s="85"/>
      <c r="R7" s="98"/>
      <c r="S7" s="164"/>
      <c r="T7" s="85"/>
      <c r="U7" s="85"/>
      <c r="V7" s="98"/>
      <c r="W7" s="164"/>
      <c r="X7" s="85"/>
      <c r="Y7" s="85"/>
      <c r="Z7" s="86"/>
      <c r="AA7" s="160"/>
      <c r="AB7" s="85"/>
      <c r="AC7" s="85"/>
      <c r="AD7" s="86"/>
      <c r="AE7" s="155"/>
      <c r="AF7" s="148"/>
      <c r="AG7" s="148"/>
      <c r="AH7" s="149"/>
      <c r="AI7" s="155"/>
      <c r="AJ7" s="148"/>
      <c r="AK7" s="148"/>
      <c r="AL7" s="149"/>
      <c r="AM7" s="85"/>
      <c r="AN7" s="85"/>
      <c r="AO7" s="85"/>
      <c r="AP7" s="86"/>
      <c r="AQ7" s="85"/>
      <c r="AR7" s="85"/>
      <c r="AS7" s="85"/>
      <c r="AT7" s="86"/>
    </row>
    <row r="8" spans="2:46" ht="13.5">
      <c r="B8" s="173" t="s">
        <v>300</v>
      </c>
      <c r="C8" s="163">
        <v>21574</v>
      </c>
      <c r="D8" s="82">
        <v>58791</v>
      </c>
      <c r="E8" s="82">
        <v>28763</v>
      </c>
      <c r="F8" s="97">
        <v>30028</v>
      </c>
      <c r="G8" s="163">
        <v>21662</v>
      </c>
      <c r="H8" s="82">
        <v>58361</v>
      </c>
      <c r="I8" s="82">
        <v>28497</v>
      </c>
      <c r="J8" s="97">
        <v>29864</v>
      </c>
      <c r="K8" s="163">
        <v>21768</v>
      </c>
      <c r="L8" s="82">
        <v>58049</v>
      </c>
      <c r="M8" s="82">
        <v>28270</v>
      </c>
      <c r="N8" s="97">
        <v>29779</v>
      </c>
      <c r="O8" s="163">
        <v>21929</v>
      </c>
      <c r="P8" s="82">
        <v>57778</v>
      </c>
      <c r="Q8" s="82">
        <v>28126</v>
      </c>
      <c r="R8" s="97">
        <v>29652</v>
      </c>
      <c r="S8" s="163">
        <v>22052</v>
      </c>
      <c r="T8" s="82">
        <v>57486</v>
      </c>
      <c r="U8" s="82">
        <v>27964</v>
      </c>
      <c r="V8" s="97">
        <v>29522</v>
      </c>
      <c r="W8" s="165">
        <v>22175</v>
      </c>
      <c r="X8" s="82">
        <v>57098</v>
      </c>
      <c r="Y8" s="82">
        <v>27698</v>
      </c>
      <c r="Z8" s="142">
        <v>29400</v>
      </c>
      <c r="AA8" s="159">
        <v>22422</v>
      </c>
      <c r="AB8" s="83">
        <v>57147</v>
      </c>
      <c r="AC8" s="83">
        <v>27675</v>
      </c>
      <c r="AD8" s="84">
        <v>29472</v>
      </c>
      <c r="AE8" s="154">
        <f>SUM(AE18:AE21)</f>
        <v>6863</v>
      </c>
      <c r="AF8" s="146">
        <f>SUM(AF18:AF21)</f>
        <v>17193</v>
      </c>
      <c r="AG8" s="146">
        <f>SUM(AG18:AG21)</f>
        <v>8383</v>
      </c>
      <c r="AH8" s="147">
        <f>SUM(AH18:AH21)</f>
        <v>8810</v>
      </c>
      <c r="AI8" s="154">
        <f>SUM(AI9:AI21)</f>
        <v>22831</v>
      </c>
      <c r="AJ8" s="87">
        <f>AK8+AL8</f>
        <v>56780</v>
      </c>
      <c r="AK8" s="146">
        <f aca="true" t="shared" si="0" ref="AK8:AP8">SUM(AK9:AK21)</f>
        <v>27415</v>
      </c>
      <c r="AL8" s="147">
        <f t="shared" si="0"/>
        <v>29365</v>
      </c>
      <c r="AM8" s="82">
        <f t="shared" si="0"/>
        <v>22907</v>
      </c>
      <c r="AN8" s="82">
        <f t="shared" si="0"/>
        <v>56276</v>
      </c>
      <c r="AO8" s="82">
        <f t="shared" si="0"/>
        <v>27105</v>
      </c>
      <c r="AP8" s="97">
        <f t="shared" si="0"/>
        <v>29171</v>
      </c>
      <c r="AQ8" s="82">
        <v>23299</v>
      </c>
      <c r="AR8" s="82">
        <v>56472</v>
      </c>
      <c r="AS8" s="82">
        <v>27330</v>
      </c>
      <c r="AT8" s="97">
        <v>29142</v>
      </c>
    </row>
    <row r="9" spans="2:46" ht="13.5">
      <c r="B9" s="174" t="s">
        <v>302</v>
      </c>
      <c r="C9" s="164">
        <v>693</v>
      </c>
      <c r="D9" s="82">
        <v>2058</v>
      </c>
      <c r="E9" s="82">
        <v>1010</v>
      </c>
      <c r="F9" s="97">
        <v>1048</v>
      </c>
      <c r="G9" s="164">
        <v>715</v>
      </c>
      <c r="H9" s="82">
        <v>2106</v>
      </c>
      <c r="I9" s="82">
        <v>1025</v>
      </c>
      <c r="J9" s="97">
        <v>1081</v>
      </c>
      <c r="K9" s="164">
        <v>734</v>
      </c>
      <c r="L9" s="82">
        <v>2135</v>
      </c>
      <c r="M9" s="82">
        <v>1028</v>
      </c>
      <c r="N9" s="97">
        <v>1107</v>
      </c>
      <c r="O9" s="164">
        <v>727</v>
      </c>
      <c r="P9" s="82">
        <v>2095</v>
      </c>
      <c r="Q9" s="82">
        <v>1009</v>
      </c>
      <c r="R9" s="97">
        <v>1086</v>
      </c>
      <c r="S9" s="164">
        <v>773</v>
      </c>
      <c r="T9" s="82">
        <v>2183</v>
      </c>
      <c r="U9" s="82">
        <v>1052</v>
      </c>
      <c r="V9" s="97">
        <v>1131</v>
      </c>
      <c r="W9" s="165">
        <v>770</v>
      </c>
      <c r="X9" s="87">
        <f aca="true" t="shared" si="1" ref="X9:X21">+Y9+Z9</f>
        <v>2165</v>
      </c>
      <c r="Y9" s="88">
        <v>1040</v>
      </c>
      <c r="Z9" s="89">
        <v>1125</v>
      </c>
      <c r="AA9" s="156">
        <v>871</v>
      </c>
      <c r="AB9" s="87">
        <v>2280</v>
      </c>
      <c r="AC9" s="88">
        <v>1083</v>
      </c>
      <c r="AD9" s="89">
        <v>1197</v>
      </c>
      <c r="AE9" s="156">
        <v>866</v>
      </c>
      <c r="AF9" s="87">
        <v>2267</v>
      </c>
      <c r="AG9" s="88">
        <v>1072</v>
      </c>
      <c r="AH9" s="89">
        <v>1195</v>
      </c>
      <c r="AI9" s="156">
        <v>852</v>
      </c>
      <c r="AJ9" s="87">
        <f>AK9+AL9</f>
        <v>2235</v>
      </c>
      <c r="AK9" s="88">
        <v>1048</v>
      </c>
      <c r="AL9" s="89">
        <v>1187</v>
      </c>
      <c r="AM9" s="189">
        <v>895</v>
      </c>
      <c r="AN9" s="87">
        <v>2318</v>
      </c>
      <c r="AO9" s="88">
        <v>1098</v>
      </c>
      <c r="AP9" s="89">
        <v>1220</v>
      </c>
      <c r="AQ9" s="189">
        <v>931</v>
      </c>
      <c r="AR9" s="87">
        <v>2388</v>
      </c>
      <c r="AS9" s="88">
        <v>1141</v>
      </c>
      <c r="AT9" s="89">
        <v>1247</v>
      </c>
    </row>
    <row r="10" spans="2:46" ht="13.5">
      <c r="B10" s="174" t="s">
        <v>303</v>
      </c>
      <c r="C10" s="163">
        <v>2274</v>
      </c>
      <c r="D10" s="82">
        <v>6438</v>
      </c>
      <c r="E10" s="82">
        <v>3188</v>
      </c>
      <c r="F10" s="97">
        <v>3250</v>
      </c>
      <c r="G10" s="163">
        <v>2262</v>
      </c>
      <c r="H10" s="82">
        <v>6330</v>
      </c>
      <c r="I10" s="82">
        <v>3114</v>
      </c>
      <c r="J10" s="97">
        <v>3216</v>
      </c>
      <c r="K10" s="163">
        <v>2266</v>
      </c>
      <c r="L10" s="82">
        <v>6251</v>
      </c>
      <c r="M10" s="82">
        <v>3063</v>
      </c>
      <c r="N10" s="97">
        <v>3188</v>
      </c>
      <c r="O10" s="163">
        <v>2265</v>
      </c>
      <c r="P10" s="82">
        <v>6192</v>
      </c>
      <c r="Q10" s="82">
        <v>3032</v>
      </c>
      <c r="R10" s="97">
        <v>3160</v>
      </c>
      <c r="S10" s="163">
        <v>2262</v>
      </c>
      <c r="T10" s="82">
        <v>6113</v>
      </c>
      <c r="U10" s="82">
        <v>2985</v>
      </c>
      <c r="V10" s="97">
        <v>3128</v>
      </c>
      <c r="W10" s="165">
        <v>2256</v>
      </c>
      <c r="X10" s="87">
        <f t="shared" si="1"/>
        <v>6019</v>
      </c>
      <c r="Y10" s="88">
        <v>2942</v>
      </c>
      <c r="Z10" s="89">
        <v>3077</v>
      </c>
      <c r="AA10" s="156">
        <v>2259</v>
      </c>
      <c r="AB10" s="87">
        <v>5932</v>
      </c>
      <c r="AC10" s="88">
        <v>2891</v>
      </c>
      <c r="AD10" s="89">
        <v>3041</v>
      </c>
      <c r="AE10" s="156">
        <v>2247</v>
      </c>
      <c r="AF10" s="87">
        <v>5783</v>
      </c>
      <c r="AG10" s="88">
        <v>2815</v>
      </c>
      <c r="AH10" s="89">
        <v>2968</v>
      </c>
      <c r="AI10" s="156">
        <v>2275</v>
      </c>
      <c r="AJ10" s="87">
        <f aca="true" t="shared" si="2" ref="AJ10:AJ35">AK10+AL10</f>
        <v>5772</v>
      </c>
      <c r="AK10" s="88">
        <v>2815</v>
      </c>
      <c r="AL10" s="89">
        <v>2957</v>
      </c>
      <c r="AM10" s="189">
        <v>2262</v>
      </c>
      <c r="AN10" s="87">
        <v>5659</v>
      </c>
      <c r="AO10" s="88">
        <v>2733</v>
      </c>
      <c r="AP10" s="89">
        <v>2926</v>
      </c>
      <c r="AQ10" s="189">
        <v>2299</v>
      </c>
      <c r="AR10" s="87">
        <v>5701</v>
      </c>
      <c r="AS10" s="88">
        <v>2778</v>
      </c>
      <c r="AT10" s="89">
        <v>2923</v>
      </c>
    </row>
    <row r="11" spans="2:46" ht="13.5">
      <c r="B11" s="174" t="s">
        <v>305</v>
      </c>
      <c r="C11" s="163">
        <v>1243</v>
      </c>
      <c r="D11" s="82">
        <v>3604</v>
      </c>
      <c r="E11" s="82">
        <v>1746</v>
      </c>
      <c r="F11" s="97">
        <v>1858</v>
      </c>
      <c r="G11" s="163">
        <v>1253</v>
      </c>
      <c r="H11" s="82">
        <v>3590</v>
      </c>
      <c r="I11" s="82">
        <v>1744</v>
      </c>
      <c r="J11" s="97">
        <v>1846</v>
      </c>
      <c r="K11" s="163">
        <v>1241</v>
      </c>
      <c r="L11" s="82">
        <v>3495</v>
      </c>
      <c r="M11" s="82">
        <v>1686</v>
      </c>
      <c r="N11" s="97">
        <v>1809</v>
      </c>
      <c r="O11" s="163">
        <v>1290</v>
      </c>
      <c r="P11" s="82">
        <v>3535</v>
      </c>
      <c r="Q11" s="82">
        <v>1708</v>
      </c>
      <c r="R11" s="97">
        <v>1827</v>
      </c>
      <c r="S11" s="163">
        <v>1304</v>
      </c>
      <c r="T11" s="82">
        <v>3490</v>
      </c>
      <c r="U11" s="82">
        <v>1699</v>
      </c>
      <c r="V11" s="97">
        <v>1791</v>
      </c>
      <c r="W11" s="165">
        <v>1298</v>
      </c>
      <c r="X11" s="87">
        <f t="shared" si="1"/>
        <v>3456</v>
      </c>
      <c r="Y11" s="88">
        <v>1654</v>
      </c>
      <c r="Z11" s="89">
        <v>1802</v>
      </c>
      <c r="AA11" s="156">
        <v>1351</v>
      </c>
      <c r="AB11" s="87">
        <v>3597</v>
      </c>
      <c r="AC11" s="88">
        <v>1736</v>
      </c>
      <c r="AD11" s="89">
        <v>1861</v>
      </c>
      <c r="AE11" s="156">
        <v>1381</v>
      </c>
      <c r="AF11" s="87">
        <v>3674</v>
      </c>
      <c r="AG11" s="88">
        <v>1784</v>
      </c>
      <c r="AH11" s="89">
        <v>1890</v>
      </c>
      <c r="AI11" s="156">
        <v>1401</v>
      </c>
      <c r="AJ11" s="87">
        <f t="shared" si="2"/>
        <v>3701</v>
      </c>
      <c r="AK11" s="88">
        <v>1796</v>
      </c>
      <c r="AL11" s="89">
        <v>1905</v>
      </c>
      <c r="AM11" s="189">
        <v>1397</v>
      </c>
      <c r="AN11" s="87">
        <v>3649</v>
      </c>
      <c r="AO11" s="88">
        <v>1777</v>
      </c>
      <c r="AP11" s="89">
        <v>1872</v>
      </c>
      <c r="AQ11" s="189">
        <v>1418</v>
      </c>
      <c r="AR11" s="87">
        <v>3651</v>
      </c>
      <c r="AS11" s="88">
        <v>1789</v>
      </c>
      <c r="AT11" s="89">
        <v>1862</v>
      </c>
    </row>
    <row r="12" spans="2:46" ht="13.5">
      <c r="B12" s="174" t="s">
        <v>304</v>
      </c>
      <c r="C12" s="163">
        <v>1749</v>
      </c>
      <c r="D12" s="82">
        <v>4860</v>
      </c>
      <c r="E12" s="82">
        <v>2375</v>
      </c>
      <c r="F12" s="97">
        <v>2485</v>
      </c>
      <c r="G12" s="163">
        <v>1777</v>
      </c>
      <c r="H12" s="82">
        <v>4820</v>
      </c>
      <c r="I12" s="82">
        <v>2350</v>
      </c>
      <c r="J12" s="97">
        <v>2470</v>
      </c>
      <c r="K12" s="163">
        <v>1825</v>
      </c>
      <c r="L12" s="82">
        <v>4914</v>
      </c>
      <c r="M12" s="82">
        <v>2403</v>
      </c>
      <c r="N12" s="97">
        <v>2511</v>
      </c>
      <c r="O12" s="163">
        <v>1816</v>
      </c>
      <c r="P12" s="82">
        <v>4778</v>
      </c>
      <c r="Q12" s="82">
        <v>2343</v>
      </c>
      <c r="R12" s="97">
        <v>2435</v>
      </c>
      <c r="S12" s="163">
        <v>1832</v>
      </c>
      <c r="T12" s="82">
        <v>4770</v>
      </c>
      <c r="U12" s="82">
        <v>2333</v>
      </c>
      <c r="V12" s="97">
        <v>2437</v>
      </c>
      <c r="W12" s="165">
        <v>1826</v>
      </c>
      <c r="X12" s="87">
        <f t="shared" si="1"/>
        <v>4666</v>
      </c>
      <c r="Y12" s="88">
        <v>2273</v>
      </c>
      <c r="Z12" s="89">
        <v>2393</v>
      </c>
      <c r="AA12" s="156">
        <v>1860</v>
      </c>
      <c r="AB12" s="87">
        <f>+AC12+AD12</f>
        <v>4697</v>
      </c>
      <c r="AC12" s="88">
        <v>2284</v>
      </c>
      <c r="AD12" s="89">
        <v>2413</v>
      </c>
      <c r="AE12" s="156">
        <v>1873</v>
      </c>
      <c r="AF12" s="87">
        <v>4658</v>
      </c>
      <c r="AG12" s="88">
        <v>2245</v>
      </c>
      <c r="AH12" s="89">
        <v>2413</v>
      </c>
      <c r="AI12" s="156">
        <v>1879</v>
      </c>
      <c r="AJ12" s="87">
        <f t="shared" si="2"/>
        <v>4606</v>
      </c>
      <c r="AK12" s="88">
        <v>2237</v>
      </c>
      <c r="AL12" s="89">
        <v>2369</v>
      </c>
      <c r="AM12" s="189">
        <v>1905</v>
      </c>
      <c r="AN12" s="87">
        <v>4585</v>
      </c>
      <c r="AO12" s="88">
        <v>2225</v>
      </c>
      <c r="AP12" s="89">
        <v>2360</v>
      </c>
      <c r="AQ12" s="189">
        <v>1903</v>
      </c>
      <c r="AR12" s="87">
        <v>4488</v>
      </c>
      <c r="AS12" s="88">
        <v>2183</v>
      </c>
      <c r="AT12" s="89">
        <v>2305</v>
      </c>
    </row>
    <row r="13" spans="2:46" ht="13.5">
      <c r="B13" s="174" t="s">
        <v>306</v>
      </c>
      <c r="C13" s="163">
        <v>2788</v>
      </c>
      <c r="D13" s="82">
        <v>6836</v>
      </c>
      <c r="E13" s="82">
        <v>3367</v>
      </c>
      <c r="F13" s="97">
        <v>3469</v>
      </c>
      <c r="G13" s="163">
        <v>2721</v>
      </c>
      <c r="H13" s="82">
        <v>6581</v>
      </c>
      <c r="I13" s="82">
        <v>3227</v>
      </c>
      <c r="J13" s="97">
        <v>3354</v>
      </c>
      <c r="K13" s="163">
        <v>2713</v>
      </c>
      <c r="L13" s="82">
        <v>6532</v>
      </c>
      <c r="M13" s="82">
        <v>3170</v>
      </c>
      <c r="N13" s="97">
        <v>3362</v>
      </c>
      <c r="O13" s="163">
        <v>2736</v>
      </c>
      <c r="P13" s="82">
        <v>6490</v>
      </c>
      <c r="Q13" s="82">
        <v>3150</v>
      </c>
      <c r="R13" s="97">
        <v>3340</v>
      </c>
      <c r="S13" s="163">
        <v>2757</v>
      </c>
      <c r="T13" s="82">
        <v>6529</v>
      </c>
      <c r="U13" s="82">
        <v>3171</v>
      </c>
      <c r="V13" s="97">
        <v>3358</v>
      </c>
      <c r="W13" s="165">
        <v>2873</v>
      </c>
      <c r="X13" s="87">
        <f t="shared" si="1"/>
        <v>6698</v>
      </c>
      <c r="Y13" s="88">
        <v>3227</v>
      </c>
      <c r="Z13" s="89">
        <v>3471</v>
      </c>
      <c r="AA13" s="156">
        <v>2870</v>
      </c>
      <c r="AB13" s="87">
        <v>6678</v>
      </c>
      <c r="AC13" s="88">
        <v>3214</v>
      </c>
      <c r="AD13" s="89">
        <v>3464</v>
      </c>
      <c r="AE13" s="156">
        <v>3011</v>
      </c>
      <c r="AF13" s="87">
        <v>6918</v>
      </c>
      <c r="AG13" s="88">
        <v>3304</v>
      </c>
      <c r="AH13" s="89">
        <v>3614</v>
      </c>
      <c r="AI13" s="156">
        <v>3080</v>
      </c>
      <c r="AJ13" s="87">
        <f t="shared" si="2"/>
        <v>7015</v>
      </c>
      <c r="AK13" s="88">
        <v>3346</v>
      </c>
      <c r="AL13" s="89">
        <v>3669</v>
      </c>
      <c r="AM13" s="189">
        <v>3047</v>
      </c>
      <c r="AN13" s="87">
        <v>6860</v>
      </c>
      <c r="AO13" s="88">
        <v>3261</v>
      </c>
      <c r="AP13" s="89">
        <v>3599</v>
      </c>
      <c r="AQ13" s="189">
        <v>3056</v>
      </c>
      <c r="AR13" s="87">
        <v>6814</v>
      </c>
      <c r="AS13" s="88">
        <v>3252</v>
      </c>
      <c r="AT13" s="89">
        <v>3562</v>
      </c>
    </row>
    <row r="14" spans="2:46" ht="13.5">
      <c r="B14" s="174" t="s">
        <v>309</v>
      </c>
      <c r="C14" s="163">
        <v>2687</v>
      </c>
      <c r="D14" s="82">
        <v>7027</v>
      </c>
      <c r="E14" s="82">
        <v>3379</v>
      </c>
      <c r="F14" s="97">
        <v>3648</v>
      </c>
      <c r="G14" s="163">
        <v>2728</v>
      </c>
      <c r="H14" s="82">
        <v>7054</v>
      </c>
      <c r="I14" s="82">
        <v>3378</v>
      </c>
      <c r="J14" s="97">
        <v>3676</v>
      </c>
      <c r="K14" s="163">
        <v>2762</v>
      </c>
      <c r="L14" s="82">
        <v>7051</v>
      </c>
      <c r="M14" s="82">
        <v>3367</v>
      </c>
      <c r="N14" s="97">
        <v>3684</v>
      </c>
      <c r="O14" s="163">
        <v>2835</v>
      </c>
      <c r="P14" s="82">
        <v>7283</v>
      </c>
      <c r="Q14" s="82">
        <v>3454</v>
      </c>
      <c r="R14" s="97">
        <v>3829</v>
      </c>
      <c r="S14" s="163">
        <v>2839</v>
      </c>
      <c r="T14" s="82">
        <v>7244</v>
      </c>
      <c r="U14" s="82">
        <v>3421</v>
      </c>
      <c r="V14" s="97">
        <v>3823</v>
      </c>
      <c r="W14" s="165">
        <v>2845</v>
      </c>
      <c r="X14" s="87">
        <f t="shared" si="1"/>
        <v>7274</v>
      </c>
      <c r="Y14" s="88">
        <v>3441</v>
      </c>
      <c r="Z14" s="89">
        <v>3833</v>
      </c>
      <c r="AA14" s="156">
        <v>2855</v>
      </c>
      <c r="AB14" s="87">
        <v>7275</v>
      </c>
      <c r="AC14" s="88">
        <v>3435</v>
      </c>
      <c r="AD14" s="89">
        <v>3840</v>
      </c>
      <c r="AE14" s="156">
        <v>2874</v>
      </c>
      <c r="AF14" s="87">
        <v>7306</v>
      </c>
      <c r="AG14" s="88">
        <v>3459</v>
      </c>
      <c r="AH14" s="89">
        <v>3847</v>
      </c>
      <c r="AI14" s="156">
        <v>2914</v>
      </c>
      <c r="AJ14" s="87">
        <f t="shared" si="2"/>
        <v>7339</v>
      </c>
      <c r="AK14" s="88">
        <v>3464</v>
      </c>
      <c r="AL14" s="89">
        <v>3875</v>
      </c>
      <c r="AM14" s="190">
        <v>2963</v>
      </c>
      <c r="AN14" s="87">
        <v>7440</v>
      </c>
      <c r="AO14" s="88">
        <v>3496</v>
      </c>
      <c r="AP14" s="89">
        <v>3944</v>
      </c>
      <c r="AQ14" s="190">
        <v>2960</v>
      </c>
      <c r="AR14" s="87">
        <v>7401</v>
      </c>
      <c r="AS14" s="88">
        <v>3485</v>
      </c>
      <c r="AT14" s="89">
        <v>3916</v>
      </c>
    </row>
    <row r="15" spans="2:46" ht="13.5">
      <c r="B15" s="174" t="s">
        <v>308</v>
      </c>
      <c r="C15" s="164">
        <v>540</v>
      </c>
      <c r="D15" s="82">
        <v>1589</v>
      </c>
      <c r="E15" s="85">
        <v>823</v>
      </c>
      <c r="F15" s="98">
        <v>766</v>
      </c>
      <c r="G15" s="164">
        <v>542</v>
      </c>
      <c r="H15" s="82">
        <v>1560</v>
      </c>
      <c r="I15" s="85">
        <v>799</v>
      </c>
      <c r="J15" s="98">
        <v>761</v>
      </c>
      <c r="K15" s="164">
        <v>540</v>
      </c>
      <c r="L15" s="82">
        <v>1542</v>
      </c>
      <c r="M15" s="85">
        <v>786</v>
      </c>
      <c r="N15" s="98">
        <v>756</v>
      </c>
      <c r="O15" s="164">
        <v>544</v>
      </c>
      <c r="P15" s="82">
        <v>1535</v>
      </c>
      <c r="Q15" s="85">
        <v>783</v>
      </c>
      <c r="R15" s="98">
        <v>752</v>
      </c>
      <c r="S15" s="164">
        <v>555</v>
      </c>
      <c r="T15" s="82">
        <v>1552</v>
      </c>
      <c r="U15" s="85">
        <v>791</v>
      </c>
      <c r="V15" s="98">
        <v>761</v>
      </c>
      <c r="W15" s="165">
        <v>541</v>
      </c>
      <c r="X15" s="87">
        <f t="shared" si="1"/>
        <v>1507</v>
      </c>
      <c r="Y15" s="88">
        <v>765</v>
      </c>
      <c r="Z15" s="89">
        <v>742</v>
      </c>
      <c r="AA15" s="156">
        <v>541</v>
      </c>
      <c r="AB15" s="87">
        <v>1497</v>
      </c>
      <c r="AC15" s="88">
        <v>750</v>
      </c>
      <c r="AD15" s="89">
        <v>747</v>
      </c>
      <c r="AE15" s="156">
        <v>556</v>
      </c>
      <c r="AF15" s="87">
        <v>1503</v>
      </c>
      <c r="AG15" s="88">
        <v>742</v>
      </c>
      <c r="AH15" s="89">
        <v>761</v>
      </c>
      <c r="AI15" s="156">
        <v>561</v>
      </c>
      <c r="AJ15" s="87">
        <f t="shared" si="2"/>
        <v>1485</v>
      </c>
      <c r="AK15" s="88">
        <v>730</v>
      </c>
      <c r="AL15" s="89">
        <v>755</v>
      </c>
      <c r="AM15" s="189">
        <v>573</v>
      </c>
      <c r="AN15" s="87">
        <v>1493</v>
      </c>
      <c r="AO15" s="88">
        <v>726</v>
      </c>
      <c r="AP15" s="89">
        <v>767</v>
      </c>
      <c r="AQ15" s="189">
        <v>568</v>
      </c>
      <c r="AR15" s="87">
        <v>1463</v>
      </c>
      <c r="AS15" s="88">
        <v>713</v>
      </c>
      <c r="AT15" s="89">
        <v>750</v>
      </c>
    </row>
    <row r="16" spans="2:46" ht="13.5">
      <c r="B16" s="174" t="s">
        <v>307</v>
      </c>
      <c r="C16" s="164">
        <v>818</v>
      </c>
      <c r="D16" s="82">
        <v>2278</v>
      </c>
      <c r="E16" s="82">
        <v>1083</v>
      </c>
      <c r="F16" s="97">
        <v>1195</v>
      </c>
      <c r="G16" s="164">
        <v>820</v>
      </c>
      <c r="H16" s="82">
        <v>2280</v>
      </c>
      <c r="I16" s="82">
        <v>1075</v>
      </c>
      <c r="J16" s="97">
        <v>1205</v>
      </c>
      <c r="K16" s="164">
        <v>831</v>
      </c>
      <c r="L16" s="82">
        <v>2285</v>
      </c>
      <c r="M16" s="82">
        <v>1082</v>
      </c>
      <c r="N16" s="97">
        <v>1203</v>
      </c>
      <c r="O16" s="164">
        <v>848</v>
      </c>
      <c r="P16" s="82">
        <v>2291</v>
      </c>
      <c r="Q16" s="82">
        <v>1084</v>
      </c>
      <c r="R16" s="97">
        <v>1207</v>
      </c>
      <c r="S16" s="164">
        <v>850</v>
      </c>
      <c r="T16" s="82">
        <v>2271</v>
      </c>
      <c r="U16" s="82">
        <v>1077</v>
      </c>
      <c r="V16" s="97">
        <v>1194</v>
      </c>
      <c r="W16" s="165">
        <v>851</v>
      </c>
      <c r="X16" s="87">
        <f t="shared" si="1"/>
        <v>2273</v>
      </c>
      <c r="Y16" s="88">
        <v>1084</v>
      </c>
      <c r="Z16" s="89">
        <v>1189</v>
      </c>
      <c r="AA16" s="156">
        <v>846</v>
      </c>
      <c r="AB16" s="87">
        <v>2259</v>
      </c>
      <c r="AC16" s="88">
        <v>1087</v>
      </c>
      <c r="AD16" s="89">
        <v>1172</v>
      </c>
      <c r="AE16" s="156">
        <v>846</v>
      </c>
      <c r="AF16" s="87">
        <v>2229</v>
      </c>
      <c r="AG16" s="88">
        <v>1060</v>
      </c>
      <c r="AH16" s="89">
        <v>1169</v>
      </c>
      <c r="AI16" s="156">
        <v>863</v>
      </c>
      <c r="AJ16" s="87">
        <f t="shared" si="2"/>
        <v>2220</v>
      </c>
      <c r="AK16" s="87">
        <v>1048</v>
      </c>
      <c r="AL16" s="89">
        <v>1172</v>
      </c>
      <c r="AM16" s="189">
        <v>855</v>
      </c>
      <c r="AN16" s="87">
        <v>2174</v>
      </c>
      <c r="AO16" s="87">
        <v>1025</v>
      </c>
      <c r="AP16" s="89">
        <v>1149</v>
      </c>
      <c r="AQ16" s="189">
        <v>927</v>
      </c>
      <c r="AR16" s="87">
        <v>2345</v>
      </c>
      <c r="AS16" s="87">
        <v>1111</v>
      </c>
      <c r="AT16" s="89">
        <v>1234</v>
      </c>
    </row>
    <row r="17" spans="2:46" ht="13.5">
      <c r="B17" s="174" t="s">
        <v>311</v>
      </c>
      <c r="C17" s="163">
        <v>1963</v>
      </c>
      <c r="D17" s="82">
        <v>5604</v>
      </c>
      <c r="E17" s="82">
        <v>2721</v>
      </c>
      <c r="F17" s="97">
        <v>2883</v>
      </c>
      <c r="G17" s="163">
        <v>1980</v>
      </c>
      <c r="H17" s="82">
        <v>5589</v>
      </c>
      <c r="I17" s="82">
        <v>2720</v>
      </c>
      <c r="J17" s="97">
        <v>2869</v>
      </c>
      <c r="K17" s="163">
        <v>1975</v>
      </c>
      <c r="L17" s="82">
        <v>5530</v>
      </c>
      <c r="M17" s="82">
        <v>2682</v>
      </c>
      <c r="N17" s="97">
        <v>2848</v>
      </c>
      <c r="O17" s="163">
        <v>1988</v>
      </c>
      <c r="P17" s="82">
        <v>5474</v>
      </c>
      <c r="Q17" s="82">
        <v>2664</v>
      </c>
      <c r="R17" s="97">
        <v>2810</v>
      </c>
      <c r="S17" s="163">
        <v>2020</v>
      </c>
      <c r="T17" s="82">
        <v>5474</v>
      </c>
      <c r="U17" s="82">
        <v>2658</v>
      </c>
      <c r="V17" s="97">
        <v>2816</v>
      </c>
      <c r="W17" s="165">
        <v>2043</v>
      </c>
      <c r="X17" s="87">
        <f t="shared" si="1"/>
        <v>5419</v>
      </c>
      <c r="Y17" s="88">
        <v>2622</v>
      </c>
      <c r="Z17" s="89">
        <v>2797</v>
      </c>
      <c r="AA17" s="156">
        <v>2096</v>
      </c>
      <c r="AB17" s="87">
        <v>5465</v>
      </c>
      <c r="AC17" s="88">
        <v>2647</v>
      </c>
      <c r="AD17" s="89">
        <v>2818</v>
      </c>
      <c r="AE17" s="156">
        <v>2081</v>
      </c>
      <c r="AF17" s="87">
        <v>5389</v>
      </c>
      <c r="AG17" s="88">
        <v>2618</v>
      </c>
      <c r="AH17" s="89">
        <v>2771</v>
      </c>
      <c r="AI17" s="156">
        <v>2105</v>
      </c>
      <c r="AJ17" s="87">
        <f t="shared" si="2"/>
        <v>5373</v>
      </c>
      <c r="AK17" s="88">
        <v>2622</v>
      </c>
      <c r="AL17" s="89">
        <v>2751</v>
      </c>
      <c r="AM17" s="189">
        <v>2094</v>
      </c>
      <c r="AN17" s="87">
        <v>5299</v>
      </c>
      <c r="AO17" s="88">
        <v>2577</v>
      </c>
      <c r="AP17" s="89">
        <v>2722</v>
      </c>
      <c r="AQ17" s="189">
        <v>2111</v>
      </c>
      <c r="AR17" s="87">
        <v>5254</v>
      </c>
      <c r="AS17" s="88">
        <v>2563</v>
      </c>
      <c r="AT17" s="89">
        <v>2691</v>
      </c>
    </row>
    <row r="18" spans="2:46" ht="13.5">
      <c r="B18" s="174" t="s">
        <v>301</v>
      </c>
      <c r="C18" s="163">
        <v>2091</v>
      </c>
      <c r="D18" s="82">
        <v>5803</v>
      </c>
      <c r="E18" s="82">
        <v>2916</v>
      </c>
      <c r="F18" s="97">
        <v>2887</v>
      </c>
      <c r="G18" s="163">
        <v>2129</v>
      </c>
      <c r="H18" s="82">
        <v>5871</v>
      </c>
      <c r="I18" s="82">
        <v>2948</v>
      </c>
      <c r="J18" s="97">
        <v>2923</v>
      </c>
      <c r="K18" s="163">
        <v>2155</v>
      </c>
      <c r="L18" s="82">
        <v>5850</v>
      </c>
      <c r="M18" s="82">
        <v>2940</v>
      </c>
      <c r="N18" s="97">
        <v>2910</v>
      </c>
      <c r="O18" s="163">
        <v>2153</v>
      </c>
      <c r="P18" s="82">
        <v>5783</v>
      </c>
      <c r="Q18" s="82">
        <v>2905</v>
      </c>
      <c r="R18" s="97">
        <v>2878</v>
      </c>
      <c r="S18" s="163">
        <v>2136</v>
      </c>
      <c r="T18" s="82">
        <v>5717</v>
      </c>
      <c r="U18" s="82">
        <v>2862</v>
      </c>
      <c r="V18" s="97">
        <v>2855</v>
      </c>
      <c r="W18" s="165">
        <v>2131</v>
      </c>
      <c r="X18" s="87">
        <f t="shared" si="1"/>
        <v>5634</v>
      </c>
      <c r="Y18" s="88">
        <v>2818</v>
      </c>
      <c r="Z18" s="89">
        <v>2816</v>
      </c>
      <c r="AA18" s="156">
        <v>2131</v>
      </c>
      <c r="AB18" s="87">
        <v>5582</v>
      </c>
      <c r="AC18" s="88">
        <v>2778</v>
      </c>
      <c r="AD18" s="89">
        <v>2804</v>
      </c>
      <c r="AE18" s="156">
        <v>2143</v>
      </c>
      <c r="AF18" s="87">
        <v>5536</v>
      </c>
      <c r="AG18" s="88">
        <v>2748</v>
      </c>
      <c r="AH18" s="89">
        <v>2788</v>
      </c>
      <c r="AI18" s="156">
        <v>2187</v>
      </c>
      <c r="AJ18" s="87">
        <f t="shared" si="2"/>
        <v>5520</v>
      </c>
      <c r="AK18" s="88">
        <v>2741</v>
      </c>
      <c r="AL18" s="89">
        <v>2779</v>
      </c>
      <c r="AM18" s="189">
        <v>2179</v>
      </c>
      <c r="AN18" s="87">
        <v>5393</v>
      </c>
      <c r="AO18" s="88">
        <v>2682</v>
      </c>
      <c r="AP18" s="89">
        <v>2711</v>
      </c>
      <c r="AQ18" s="189">
        <v>2216</v>
      </c>
      <c r="AR18" s="87">
        <v>5376</v>
      </c>
      <c r="AS18" s="88">
        <v>2671</v>
      </c>
      <c r="AT18" s="89">
        <v>2705</v>
      </c>
    </row>
    <row r="19" spans="2:46" ht="13.5">
      <c r="B19" s="174" t="s">
        <v>312</v>
      </c>
      <c r="C19" s="163">
        <v>3004</v>
      </c>
      <c r="D19" s="82">
        <v>7739</v>
      </c>
      <c r="E19" s="82">
        <v>3781</v>
      </c>
      <c r="F19" s="97">
        <v>3958</v>
      </c>
      <c r="G19" s="163">
        <v>2970</v>
      </c>
      <c r="H19" s="82">
        <v>7544</v>
      </c>
      <c r="I19" s="82">
        <v>3701</v>
      </c>
      <c r="J19" s="97">
        <v>3843</v>
      </c>
      <c r="K19" s="163">
        <v>2946</v>
      </c>
      <c r="L19" s="82">
        <v>7410</v>
      </c>
      <c r="M19" s="82">
        <v>3616</v>
      </c>
      <c r="N19" s="97">
        <v>3794</v>
      </c>
      <c r="O19" s="163">
        <v>2957</v>
      </c>
      <c r="P19" s="82">
        <v>7312</v>
      </c>
      <c r="Q19" s="82">
        <v>3583</v>
      </c>
      <c r="R19" s="97">
        <v>3729</v>
      </c>
      <c r="S19" s="163">
        <v>2947</v>
      </c>
      <c r="T19" s="82">
        <v>7194</v>
      </c>
      <c r="U19" s="82">
        <v>3531</v>
      </c>
      <c r="V19" s="97">
        <v>3663</v>
      </c>
      <c r="W19" s="165">
        <v>2956</v>
      </c>
      <c r="X19" s="87">
        <f t="shared" si="1"/>
        <v>7094</v>
      </c>
      <c r="Y19" s="88">
        <v>3479</v>
      </c>
      <c r="Z19" s="89">
        <v>3615</v>
      </c>
      <c r="AA19" s="156">
        <v>2946</v>
      </c>
      <c r="AB19" s="87">
        <v>7012</v>
      </c>
      <c r="AC19" s="88">
        <v>3440</v>
      </c>
      <c r="AD19" s="89">
        <v>3572</v>
      </c>
      <c r="AE19" s="156">
        <v>2921</v>
      </c>
      <c r="AF19" s="87">
        <v>6891</v>
      </c>
      <c r="AG19" s="88">
        <v>3358</v>
      </c>
      <c r="AH19" s="89">
        <v>3533</v>
      </c>
      <c r="AI19" s="156">
        <v>2923</v>
      </c>
      <c r="AJ19" s="87">
        <f t="shared" si="2"/>
        <v>6790</v>
      </c>
      <c r="AK19" s="88">
        <v>3312</v>
      </c>
      <c r="AL19" s="89">
        <v>3478</v>
      </c>
      <c r="AM19" s="189">
        <v>2910</v>
      </c>
      <c r="AN19" s="87">
        <v>6690</v>
      </c>
      <c r="AO19" s="88">
        <v>3265</v>
      </c>
      <c r="AP19" s="89">
        <v>3425</v>
      </c>
      <c r="AQ19" s="189">
        <v>2898</v>
      </c>
      <c r="AR19" s="87">
        <v>6587</v>
      </c>
      <c r="AS19" s="88">
        <v>3224</v>
      </c>
      <c r="AT19" s="89">
        <v>3363</v>
      </c>
    </row>
    <row r="20" spans="2:46" ht="13.5">
      <c r="B20" s="174" t="s">
        <v>310</v>
      </c>
      <c r="C20" s="163">
        <v>1169</v>
      </c>
      <c r="D20" s="82">
        <v>3314</v>
      </c>
      <c r="E20" s="82">
        <v>1547</v>
      </c>
      <c r="F20" s="97">
        <v>1767</v>
      </c>
      <c r="G20" s="163">
        <v>1204</v>
      </c>
      <c r="H20" s="82">
        <v>3405</v>
      </c>
      <c r="I20" s="82">
        <v>1604</v>
      </c>
      <c r="J20" s="97">
        <v>1801</v>
      </c>
      <c r="K20" s="163">
        <v>1214</v>
      </c>
      <c r="L20" s="82">
        <v>3452</v>
      </c>
      <c r="M20" s="82">
        <v>1654</v>
      </c>
      <c r="N20" s="97">
        <v>1798</v>
      </c>
      <c r="O20" s="163">
        <v>1209</v>
      </c>
      <c r="P20" s="82">
        <v>3427</v>
      </c>
      <c r="Q20" s="82">
        <v>1640</v>
      </c>
      <c r="R20" s="97">
        <v>1787</v>
      </c>
      <c r="S20" s="163">
        <v>1210</v>
      </c>
      <c r="T20" s="82">
        <v>3383</v>
      </c>
      <c r="U20" s="82">
        <v>1612</v>
      </c>
      <c r="V20" s="97">
        <v>1771</v>
      </c>
      <c r="W20" s="165">
        <v>1214</v>
      </c>
      <c r="X20" s="87">
        <f t="shared" si="1"/>
        <v>3347</v>
      </c>
      <c r="Y20" s="88">
        <v>1596</v>
      </c>
      <c r="Z20" s="89">
        <v>1751</v>
      </c>
      <c r="AA20" s="156">
        <v>1222</v>
      </c>
      <c r="AB20" s="87">
        <v>3330</v>
      </c>
      <c r="AC20" s="88">
        <v>1586</v>
      </c>
      <c r="AD20" s="89">
        <v>1744</v>
      </c>
      <c r="AE20" s="156">
        <v>1224</v>
      </c>
      <c r="AF20" s="87">
        <v>3261</v>
      </c>
      <c r="AG20" s="88">
        <v>1548</v>
      </c>
      <c r="AH20" s="89">
        <v>1713</v>
      </c>
      <c r="AI20" s="156">
        <v>1221</v>
      </c>
      <c r="AJ20" s="87">
        <f t="shared" si="2"/>
        <v>3238</v>
      </c>
      <c r="AK20" s="88">
        <v>1527</v>
      </c>
      <c r="AL20" s="89">
        <v>1711</v>
      </c>
      <c r="AM20" s="189">
        <v>1242</v>
      </c>
      <c r="AN20" s="87">
        <v>3227</v>
      </c>
      <c r="AO20" s="88">
        <v>1511</v>
      </c>
      <c r="AP20" s="89">
        <v>1716</v>
      </c>
      <c r="AQ20" s="189">
        <v>1414</v>
      </c>
      <c r="AR20" s="87">
        <v>3523</v>
      </c>
      <c r="AS20" s="88">
        <v>1688</v>
      </c>
      <c r="AT20" s="89">
        <v>1835</v>
      </c>
    </row>
    <row r="21" spans="2:46" ht="13.5">
      <c r="B21" s="174" t="s">
        <v>313</v>
      </c>
      <c r="C21" s="164">
        <v>555</v>
      </c>
      <c r="D21" s="82">
        <v>1641</v>
      </c>
      <c r="E21" s="85">
        <v>827</v>
      </c>
      <c r="F21" s="98">
        <v>814</v>
      </c>
      <c r="G21" s="164">
        <v>561</v>
      </c>
      <c r="H21" s="82">
        <v>1631</v>
      </c>
      <c r="I21" s="85">
        <v>812</v>
      </c>
      <c r="J21" s="98">
        <v>819</v>
      </c>
      <c r="K21" s="164">
        <v>566</v>
      </c>
      <c r="L21" s="82">
        <v>1602</v>
      </c>
      <c r="M21" s="85">
        <v>793</v>
      </c>
      <c r="N21" s="98">
        <v>809</v>
      </c>
      <c r="O21" s="164">
        <v>561</v>
      </c>
      <c r="P21" s="82">
        <v>1583</v>
      </c>
      <c r="Q21" s="85">
        <v>771</v>
      </c>
      <c r="R21" s="98">
        <v>812</v>
      </c>
      <c r="S21" s="164">
        <v>567</v>
      </c>
      <c r="T21" s="82">
        <v>1566</v>
      </c>
      <c r="U21" s="85">
        <v>772</v>
      </c>
      <c r="V21" s="98">
        <v>794</v>
      </c>
      <c r="W21" s="165">
        <v>571</v>
      </c>
      <c r="X21" s="87">
        <f t="shared" si="1"/>
        <v>1546</v>
      </c>
      <c r="Y21" s="88">
        <v>757</v>
      </c>
      <c r="Z21" s="89">
        <v>789</v>
      </c>
      <c r="AA21" s="156">
        <v>574</v>
      </c>
      <c r="AB21" s="87">
        <v>1543</v>
      </c>
      <c r="AC21" s="88">
        <v>744</v>
      </c>
      <c r="AD21" s="89">
        <v>799</v>
      </c>
      <c r="AE21" s="156">
        <v>575</v>
      </c>
      <c r="AF21" s="87">
        <v>1505</v>
      </c>
      <c r="AG21" s="88">
        <v>729</v>
      </c>
      <c r="AH21" s="89">
        <v>776</v>
      </c>
      <c r="AI21" s="156">
        <v>570</v>
      </c>
      <c r="AJ21" s="87">
        <f t="shared" si="2"/>
        <v>1486</v>
      </c>
      <c r="AK21" s="88">
        <v>729</v>
      </c>
      <c r="AL21" s="89">
        <v>757</v>
      </c>
      <c r="AM21" s="189">
        <v>585</v>
      </c>
      <c r="AN21" s="87">
        <v>1489</v>
      </c>
      <c r="AO21" s="88">
        <v>729</v>
      </c>
      <c r="AP21" s="89">
        <v>760</v>
      </c>
      <c r="AQ21" s="189">
        <v>598</v>
      </c>
      <c r="AR21" s="87">
        <v>1481</v>
      </c>
      <c r="AS21" s="88">
        <v>732</v>
      </c>
      <c r="AT21" s="89">
        <v>749</v>
      </c>
    </row>
    <row r="22" spans="2:46" ht="13.5">
      <c r="B22" s="172"/>
      <c r="C22" s="164"/>
      <c r="D22" s="85"/>
      <c r="E22" s="85"/>
      <c r="F22" s="98"/>
      <c r="G22" s="164"/>
      <c r="H22" s="85"/>
      <c r="I22" s="85"/>
      <c r="J22" s="98"/>
      <c r="K22" s="164"/>
      <c r="L22" s="85"/>
      <c r="M22" s="85"/>
      <c r="N22" s="98"/>
      <c r="O22" s="163"/>
      <c r="P22" s="85"/>
      <c r="Q22" s="85"/>
      <c r="R22" s="98"/>
      <c r="S22" s="164"/>
      <c r="T22" s="85"/>
      <c r="U22" s="85"/>
      <c r="V22" s="98"/>
      <c r="W22" s="164"/>
      <c r="X22" s="85"/>
      <c r="Y22" s="85"/>
      <c r="Z22" s="86"/>
      <c r="AA22" s="160"/>
      <c r="AB22" s="85"/>
      <c r="AC22" s="85"/>
      <c r="AD22" s="86"/>
      <c r="AE22" s="155"/>
      <c r="AF22" s="148"/>
      <c r="AG22" s="148"/>
      <c r="AH22" s="149"/>
      <c r="AI22" s="155"/>
      <c r="AJ22" s="148"/>
      <c r="AK22" s="148"/>
      <c r="AL22" s="149"/>
      <c r="AM22" s="85"/>
      <c r="AN22" s="85"/>
      <c r="AO22" s="85"/>
      <c r="AP22" s="86"/>
      <c r="AQ22" s="82"/>
      <c r="AR22" s="196"/>
      <c r="AS22" s="196"/>
      <c r="AT22" s="196"/>
    </row>
    <row r="23" spans="2:46" ht="13.5">
      <c r="B23" s="173" t="s">
        <v>314</v>
      </c>
      <c r="C23" s="163">
        <v>12847</v>
      </c>
      <c r="D23" s="82">
        <v>33931</v>
      </c>
      <c r="E23" s="82">
        <v>16914</v>
      </c>
      <c r="F23" s="97">
        <v>17017</v>
      </c>
      <c r="G23" s="163">
        <v>13095</v>
      </c>
      <c r="H23" s="82">
        <v>34086</v>
      </c>
      <c r="I23" s="82">
        <v>16936</v>
      </c>
      <c r="J23" s="97">
        <v>17150</v>
      </c>
      <c r="K23" s="163">
        <v>13147</v>
      </c>
      <c r="L23" s="82">
        <v>33910</v>
      </c>
      <c r="M23" s="82">
        <v>16801</v>
      </c>
      <c r="N23" s="97">
        <v>17109</v>
      </c>
      <c r="O23" s="163">
        <v>13199</v>
      </c>
      <c r="P23" s="82">
        <v>33769</v>
      </c>
      <c r="Q23" s="82">
        <v>16691</v>
      </c>
      <c r="R23" s="97">
        <v>17078</v>
      </c>
      <c r="S23" s="163">
        <v>13147</v>
      </c>
      <c r="T23" s="82">
        <v>33418</v>
      </c>
      <c r="U23" s="82">
        <v>16517</v>
      </c>
      <c r="V23" s="97">
        <v>16901</v>
      </c>
      <c r="W23" s="165">
        <v>13106</v>
      </c>
      <c r="X23" s="88">
        <v>33069</v>
      </c>
      <c r="Y23" s="88">
        <v>16324</v>
      </c>
      <c r="Z23" s="89">
        <v>16745</v>
      </c>
      <c r="AA23" s="156">
        <v>13102</v>
      </c>
      <c r="AB23" s="88">
        <v>32666</v>
      </c>
      <c r="AC23" s="88">
        <v>16046</v>
      </c>
      <c r="AD23" s="89">
        <v>16620</v>
      </c>
      <c r="AE23" s="156">
        <f>SUM(AE25:AE28)</f>
        <v>10522</v>
      </c>
      <c r="AF23" s="88">
        <f>SUM(AF25:AF28)</f>
        <v>25267</v>
      </c>
      <c r="AG23" s="88">
        <f>SUM(AG25:AG28)</f>
        <v>12301</v>
      </c>
      <c r="AH23" s="89">
        <f>SUM(AH25:AH28)</f>
        <v>12966</v>
      </c>
      <c r="AI23" s="156">
        <f aca="true" t="shared" si="3" ref="AI23:AP23">SUM(AI24:AI28)</f>
        <v>13120</v>
      </c>
      <c r="AJ23" s="88">
        <f t="shared" si="3"/>
        <v>31900</v>
      </c>
      <c r="AK23" s="88">
        <f t="shared" si="3"/>
        <v>15542</v>
      </c>
      <c r="AL23" s="89">
        <f t="shared" si="3"/>
        <v>16358</v>
      </c>
      <c r="AM23" s="189">
        <f t="shared" si="3"/>
        <v>13261</v>
      </c>
      <c r="AN23" s="189">
        <f t="shared" si="3"/>
        <v>31765</v>
      </c>
      <c r="AO23" s="189">
        <f t="shared" si="3"/>
        <v>15478</v>
      </c>
      <c r="AP23" s="89">
        <f t="shared" si="3"/>
        <v>16287</v>
      </c>
      <c r="AQ23" s="189">
        <v>13348</v>
      </c>
      <c r="AR23" s="189">
        <v>31483</v>
      </c>
      <c r="AS23" s="189">
        <v>15325</v>
      </c>
      <c r="AT23" s="189">
        <v>16158</v>
      </c>
    </row>
    <row r="24" spans="2:46" ht="13.5">
      <c r="B24" s="174" t="s">
        <v>319</v>
      </c>
      <c r="C24" s="163">
        <v>2397</v>
      </c>
      <c r="D24" s="82">
        <v>6950</v>
      </c>
      <c r="E24" s="82">
        <v>3453</v>
      </c>
      <c r="F24" s="97">
        <v>3497</v>
      </c>
      <c r="G24" s="163">
        <v>2415</v>
      </c>
      <c r="H24" s="82">
        <v>6929</v>
      </c>
      <c r="I24" s="82">
        <v>3437</v>
      </c>
      <c r="J24" s="97">
        <v>3492</v>
      </c>
      <c r="K24" s="163">
        <v>2441</v>
      </c>
      <c r="L24" s="82">
        <v>6956</v>
      </c>
      <c r="M24" s="82">
        <v>3445</v>
      </c>
      <c r="N24" s="97">
        <v>3511</v>
      </c>
      <c r="O24" s="163">
        <v>2474</v>
      </c>
      <c r="P24" s="82">
        <v>6973</v>
      </c>
      <c r="Q24" s="82">
        <v>3441</v>
      </c>
      <c r="R24" s="97">
        <v>3532</v>
      </c>
      <c r="S24" s="163">
        <v>2510</v>
      </c>
      <c r="T24" s="82">
        <v>6990</v>
      </c>
      <c r="U24" s="82">
        <v>3469</v>
      </c>
      <c r="V24" s="97">
        <v>3521</v>
      </c>
      <c r="W24" s="165">
        <v>2526</v>
      </c>
      <c r="X24" s="87">
        <f>+Y24+Z24</f>
        <v>7009</v>
      </c>
      <c r="Y24" s="88">
        <v>3490</v>
      </c>
      <c r="Z24" s="89">
        <v>3519</v>
      </c>
      <c r="AA24" s="156">
        <v>2542</v>
      </c>
      <c r="AB24" s="87">
        <f>+AC24+AD24</f>
        <v>6945</v>
      </c>
      <c r="AC24" s="88">
        <v>3446</v>
      </c>
      <c r="AD24" s="89">
        <v>3499</v>
      </c>
      <c r="AE24" s="156">
        <v>2596</v>
      </c>
      <c r="AF24" s="87">
        <v>7015</v>
      </c>
      <c r="AG24" s="88">
        <v>3477</v>
      </c>
      <c r="AH24" s="89">
        <v>3538</v>
      </c>
      <c r="AI24" s="156">
        <v>2634</v>
      </c>
      <c r="AJ24" s="87">
        <f t="shared" si="2"/>
        <v>7025</v>
      </c>
      <c r="AK24" s="88">
        <v>3470</v>
      </c>
      <c r="AL24" s="89">
        <v>3555</v>
      </c>
      <c r="AM24" s="189">
        <v>2695</v>
      </c>
      <c r="AN24" s="87">
        <v>7065</v>
      </c>
      <c r="AO24" s="88">
        <v>3497</v>
      </c>
      <c r="AP24" s="89">
        <v>3568</v>
      </c>
      <c r="AQ24" s="189">
        <v>2707</v>
      </c>
      <c r="AR24" s="87">
        <v>7041</v>
      </c>
      <c r="AS24" s="88">
        <v>3481</v>
      </c>
      <c r="AT24" s="89">
        <v>3560</v>
      </c>
    </row>
    <row r="25" spans="2:46" ht="13.5">
      <c r="B25" s="174" t="s">
        <v>315</v>
      </c>
      <c r="C25" s="163">
        <v>3511</v>
      </c>
      <c r="D25" s="82">
        <v>8881</v>
      </c>
      <c r="E25" s="82">
        <v>4414</v>
      </c>
      <c r="F25" s="97">
        <v>4467</v>
      </c>
      <c r="G25" s="163">
        <v>3729</v>
      </c>
      <c r="H25" s="82">
        <v>9312</v>
      </c>
      <c r="I25" s="82">
        <v>4603</v>
      </c>
      <c r="J25" s="97">
        <v>4709</v>
      </c>
      <c r="K25" s="163">
        <v>3754</v>
      </c>
      <c r="L25" s="82">
        <v>9302</v>
      </c>
      <c r="M25" s="82">
        <v>4598</v>
      </c>
      <c r="N25" s="97">
        <v>4704</v>
      </c>
      <c r="O25" s="163">
        <v>3727</v>
      </c>
      <c r="P25" s="82">
        <v>9241</v>
      </c>
      <c r="Q25" s="82">
        <v>4557</v>
      </c>
      <c r="R25" s="97">
        <v>4684</v>
      </c>
      <c r="S25" s="163">
        <v>3680</v>
      </c>
      <c r="T25" s="82">
        <v>9113</v>
      </c>
      <c r="U25" s="82">
        <v>4490</v>
      </c>
      <c r="V25" s="97">
        <v>4623</v>
      </c>
      <c r="W25" s="165">
        <v>3685</v>
      </c>
      <c r="X25" s="87">
        <f>+Y25+Z25</f>
        <v>9038</v>
      </c>
      <c r="Y25" s="88">
        <v>4443</v>
      </c>
      <c r="Z25" s="89">
        <v>4595</v>
      </c>
      <c r="AA25" s="156">
        <v>3689</v>
      </c>
      <c r="AB25" s="87">
        <f>+AC25+AD25</f>
        <v>8911</v>
      </c>
      <c r="AC25" s="88">
        <v>4358</v>
      </c>
      <c r="AD25" s="89">
        <v>4553</v>
      </c>
      <c r="AE25" s="156">
        <v>3683</v>
      </c>
      <c r="AF25" s="87">
        <v>8764</v>
      </c>
      <c r="AG25" s="88">
        <v>4254</v>
      </c>
      <c r="AH25" s="89">
        <v>4510</v>
      </c>
      <c r="AI25" s="156">
        <v>3671</v>
      </c>
      <c r="AJ25" s="87">
        <f t="shared" si="2"/>
        <v>8683</v>
      </c>
      <c r="AK25" s="88">
        <v>4214</v>
      </c>
      <c r="AL25" s="89">
        <v>4469</v>
      </c>
      <c r="AM25" s="189">
        <v>3702</v>
      </c>
      <c r="AN25" s="87">
        <v>8635</v>
      </c>
      <c r="AO25" s="88">
        <v>4171</v>
      </c>
      <c r="AP25" s="89">
        <v>4464</v>
      </c>
      <c r="AQ25" s="189">
        <v>3687</v>
      </c>
      <c r="AR25" s="87">
        <v>8466</v>
      </c>
      <c r="AS25" s="88">
        <v>4084</v>
      </c>
      <c r="AT25" s="89">
        <v>4382</v>
      </c>
    </row>
    <row r="26" spans="2:46" ht="13.5">
      <c r="B26" s="174" t="s">
        <v>317</v>
      </c>
      <c r="C26" s="163">
        <v>2851</v>
      </c>
      <c r="D26" s="82">
        <v>7132</v>
      </c>
      <c r="E26" s="82">
        <v>3457</v>
      </c>
      <c r="F26" s="97">
        <v>3675</v>
      </c>
      <c r="G26" s="163">
        <v>2902</v>
      </c>
      <c r="H26" s="82">
        <v>7144</v>
      </c>
      <c r="I26" s="82">
        <v>3480</v>
      </c>
      <c r="J26" s="97">
        <v>3664</v>
      </c>
      <c r="K26" s="163">
        <v>2912</v>
      </c>
      <c r="L26" s="82">
        <v>7090</v>
      </c>
      <c r="M26" s="82">
        <v>3413</v>
      </c>
      <c r="N26" s="97">
        <v>3677</v>
      </c>
      <c r="O26" s="163">
        <v>2960</v>
      </c>
      <c r="P26" s="82">
        <v>7137</v>
      </c>
      <c r="Q26" s="82">
        <v>3442</v>
      </c>
      <c r="R26" s="97">
        <v>3695</v>
      </c>
      <c r="S26" s="163">
        <v>2965</v>
      </c>
      <c r="T26" s="82">
        <v>7071</v>
      </c>
      <c r="U26" s="82">
        <v>3404</v>
      </c>
      <c r="V26" s="97">
        <v>3667</v>
      </c>
      <c r="W26" s="165">
        <v>2955</v>
      </c>
      <c r="X26" s="87">
        <f>+Y26+Z26</f>
        <v>7019</v>
      </c>
      <c r="Y26" s="88">
        <v>3372</v>
      </c>
      <c r="Z26" s="89">
        <v>3647</v>
      </c>
      <c r="AA26" s="156">
        <v>2942</v>
      </c>
      <c r="AB26" s="87">
        <f>+AC26+AD26</f>
        <v>6958</v>
      </c>
      <c r="AC26" s="88">
        <v>3330</v>
      </c>
      <c r="AD26" s="89">
        <v>3628</v>
      </c>
      <c r="AE26" s="156">
        <v>2911</v>
      </c>
      <c r="AF26" s="87">
        <v>6833</v>
      </c>
      <c r="AG26" s="88">
        <v>3258</v>
      </c>
      <c r="AH26" s="89">
        <v>3575</v>
      </c>
      <c r="AI26" s="156">
        <v>2910</v>
      </c>
      <c r="AJ26" s="87">
        <f t="shared" si="2"/>
        <v>6737</v>
      </c>
      <c r="AK26" s="88">
        <v>3216</v>
      </c>
      <c r="AL26" s="89">
        <v>3521</v>
      </c>
      <c r="AM26" s="189">
        <v>2947</v>
      </c>
      <c r="AN26" s="87">
        <v>6737</v>
      </c>
      <c r="AO26" s="88">
        <v>3201</v>
      </c>
      <c r="AP26" s="89">
        <v>3536</v>
      </c>
      <c r="AQ26" s="189">
        <v>2985</v>
      </c>
      <c r="AR26" s="87">
        <v>6687</v>
      </c>
      <c r="AS26" s="88">
        <v>3177</v>
      </c>
      <c r="AT26" s="89">
        <v>3510</v>
      </c>
    </row>
    <row r="27" spans="2:46" ht="13.5">
      <c r="B27" s="174" t="s">
        <v>316</v>
      </c>
      <c r="C27" s="163">
        <v>1691</v>
      </c>
      <c r="D27" s="82">
        <v>4411</v>
      </c>
      <c r="E27" s="82">
        <v>2248</v>
      </c>
      <c r="F27" s="97">
        <v>2163</v>
      </c>
      <c r="G27" s="163">
        <v>1694</v>
      </c>
      <c r="H27" s="82">
        <v>4375</v>
      </c>
      <c r="I27" s="82">
        <v>2199</v>
      </c>
      <c r="J27" s="97">
        <v>2176</v>
      </c>
      <c r="K27" s="163">
        <v>1702</v>
      </c>
      <c r="L27" s="82">
        <v>4340</v>
      </c>
      <c r="M27" s="82">
        <v>2179</v>
      </c>
      <c r="N27" s="97">
        <v>2161</v>
      </c>
      <c r="O27" s="163">
        <v>1695</v>
      </c>
      <c r="P27" s="82">
        <v>4273</v>
      </c>
      <c r="Q27" s="82">
        <v>2132</v>
      </c>
      <c r="R27" s="97">
        <v>2141</v>
      </c>
      <c r="S27" s="163">
        <v>1682</v>
      </c>
      <c r="T27" s="82">
        <v>4213</v>
      </c>
      <c r="U27" s="82">
        <v>2098</v>
      </c>
      <c r="V27" s="97">
        <v>2115</v>
      </c>
      <c r="W27" s="165">
        <v>1697</v>
      </c>
      <c r="X27" s="87">
        <f>+Y27+Z27</f>
        <v>4218</v>
      </c>
      <c r="Y27" s="88">
        <v>2095</v>
      </c>
      <c r="Z27" s="89">
        <v>2123</v>
      </c>
      <c r="AA27" s="156">
        <v>1707</v>
      </c>
      <c r="AB27" s="87">
        <f>+AC27+AD27</f>
        <v>4188</v>
      </c>
      <c r="AC27" s="88">
        <v>2069</v>
      </c>
      <c r="AD27" s="89">
        <v>2119</v>
      </c>
      <c r="AE27" s="156">
        <v>1733</v>
      </c>
      <c r="AF27" s="87">
        <v>4156</v>
      </c>
      <c r="AG27" s="88">
        <v>2036</v>
      </c>
      <c r="AH27" s="89">
        <v>2120</v>
      </c>
      <c r="AI27" s="156">
        <v>1714</v>
      </c>
      <c r="AJ27" s="87">
        <f t="shared" si="2"/>
        <v>4062</v>
      </c>
      <c r="AK27" s="88">
        <v>1962</v>
      </c>
      <c r="AL27" s="89">
        <v>2100</v>
      </c>
      <c r="AM27" s="189">
        <v>1703</v>
      </c>
      <c r="AN27" s="87">
        <v>4029</v>
      </c>
      <c r="AO27" s="88">
        <v>1954</v>
      </c>
      <c r="AP27" s="89">
        <v>2075</v>
      </c>
      <c r="AQ27" s="189">
        <v>1707</v>
      </c>
      <c r="AR27" s="87">
        <v>4035</v>
      </c>
      <c r="AS27" s="88">
        <v>1957</v>
      </c>
      <c r="AT27" s="89">
        <v>2078</v>
      </c>
    </row>
    <row r="28" spans="2:46" ht="13.5">
      <c r="B28" s="174" t="s">
        <v>318</v>
      </c>
      <c r="C28" s="163">
        <v>2397</v>
      </c>
      <c r="D28" s="82">
        <v>6557</v>
      </c>
      <c r="E28" s="82">
        <v>3342</v>
      </c>
      <c r="F28" s="97">
        <v>3215</v>
      </c>
      <c r="G28" s="163">
        <v>2355</v>
      </c>
      <c r="H28" s="82">
        <v>6326</v>
      </c>
      <c r="I28" s="82">
        <v>3217</v>
      </c>
      <c r="J28" s="97">
        <v>3109</v>
      </c>
      <c r="K28" s="163">
        <v>2338</v>
      </c>
      <c r="L28" s="82">
        <v>6222</v>
      </c>
      <c r="M28" s="82">
        <v>3166</v>
      </c>
      <c r="N28" s="97">
        <v>3056</v>
      </c>
      <c r="O28" s="163">
        <v>2343</v>
      </c>
      <c r="P28" s="82">
        <v>6145</v>
      </c>
      <c r="Q28" s="82">
        <v>3119</v>
      </c>
      <c r="R28" s="97">
        <v>3026</v>
      </c>
      <c r="S28" s="163">
        <v>2310</v>
      </c>
      <c r="T28" s="82">
        <v>6031</v>
      </c>
      <c r="U28" s="82">
        <v>3056</v>
      </c>
      <c r="V28" s="97">
        <v>2975</v>
      </c>
      <c r="W28" s="165">
        <v>2243</v>
      </c>
      <c r="X28" s="87">
        <f>+Y28+Z28</f>
        <v>5785</v>
      </c>
      <c r="Y28" s="88">
        <v>2924</v>
      </c>
      <c r="Z28" s="89">
        <v>2861</v>
      </c>
      <c r="AA28" s="156">
        <v>2222</v>
      </c>
      <c r="AB28" s="87">
        <f>+AC28+AD28</f>
        <v>5664</v>
      </c>
      <c r="AC28" s="88">
        <v>2843</v>
      </c>
      <c r="AD28" s="89">
        <v>2821</v>
      </c>
      <c r="AE28" s="156">
        <v>2195</v>
      </c>
      <c r="AF28" s="87">
        <v>5514</v>
      </c>
      <c r="AG28" s="88">
        <v>2753</v>
      </c>
      <c r="AH28" s="89">
        <v>2761</v>
      </c>
      <c r="AI28" s="156">
        <v>2191</v>
      </c>
      <c r="AJ28" s="87">
        <f t="shared" si="2"/>
        <v>5393</v>
      </c>
      <c r="AK28" s="88">
        <v>2680</v>
      </c>
      <c r="AL28" s="89">
        <v>2713</v>
      </c>
      <c r="AM28" s="189">
        <v>2214</v>
      </c>
      <c r="AN28" s="87">
        <v>5299</v>
      </c>
      <c r="AO28" s="88">
        <v>2655</v>
      </c>
      <c r="AP28" s="89">
        <v>2644</v>
      </c>
      <c r="AQ28" s="189">
        <v>2262</v>
      </c>
      <c r="AR28" s="87">
        <v>5254</v>
      </c>
      <c r="AS28" s="88">
        <v>2626</v>
      </c>
      <c r="AT28" s="89">
        <v>2628</v>
      </c>
    </row>
    <row r="29" spans="2:46" ht="13.5">
      <c r="B29" s="174"/>
      <c r="C29" s="163"/>
      <c r="D29" s="82"/>
      <c r="E29" s="82"/>
      <c r="F29" s="97"/>
      <c r="G29" s="163"/>
      <c r="H29" s="82"/>
      <c r="I29" s="82"/>
      <c r="J29" s="97"/>
      <c r="K29" s="163"/>
      <c r="L29" s="82"/>
      <c r="M29" s="82"/>
      <c r="N29" s="97"/>
      <c r="O29" s="163"/>
      <c r="P29" s="82"/>
      <c r="Q29" s="82"/>
      <c r="R29" s="97"/>
      <c r="S29" s="163"/>
      <c r="T29" s="82"/>
      <c r="U29" s="82"/>
      <c r="V29" s="97"/>
      <c r="W29" s="166"/>
      <c r="X29" s="137"/>
      <c r="Y29" s="138"/>
      <c r="Z29" s="91"/>
      <c r="AA29" s="161"/>
      <c r="AB29" s="137"/>
      <c r="AC29" s="138"/>
      <c r="AD29" s="91"/>
      <c r="AE29" s="156"/>
      <c r="AF29" s="87"/>
      <c r="AG29" s="88"/>
      <c r="AH29" s="89"/>
      <c r="AI29" s="155"/>
      <c r="AJ29" s="148"/>
      <c r="AK29" s="148"/>
      <c r="AL29" s="149"/>
      <c r="AM29" s="85"/>
      <c r="AN29" s="85"/>
      <c r="AO29" s="85"/>
      <c r="AP29" s="86"/>
      <c r="AQ29" s="196"/>
      <c r="AR29" s="196"/>
      <c r="AS29" s="196"/>
      <c r="AT29" s="196"/>
    </row>
    <row r="30" spans="2:46" ht="13.5">
      <c r="B30" s="173" t="s">
        <v>324</v>
      </c>
      <c r="C30" s="163">
        <v>4442</v>
      </c>
      <c r="D30" s="82">
        <v>13065</v>
      </c>
      <c r="E30" s="82">
        <v>6451</v>
      </c>
      <c r="F30" s="97">
        <v>6614</v>
      </c>
      <c r="G30" s="163">
        <v>4479</v>
      </c>
      <c r="H30" s="82">
        <v>12902</v>
      </c>
      <c r="I30" s="82">
        <v>6348</v>
      </c>
      <c r="J30" s="97">
        <v>6554</v>
      </c>
      <c r="K30" s="163">
        <v>4587</v>
      </c>
      <c r="L30" s="82">
        <v>13000</v>
      </c>
      <c r="M30" s="82">
        <v>6397</v>
      </c>
      <c r="N30" s="97">
        <v>6603</v>
      </c>
      <c r="O30" s="163">
        <v>4681</v>
      </c>
      <c r="P30" s="82">
        <v>13085</v>
      </c>
      <c r="Q30" s="82">
        <v>6451</v>
      </c>
      <c r="R30" s="97">
        <v>6634</v>
      </c>
      <c r="S30" s="163">
        <v>4722</v>
      </c>
      <c r="T30" s="82">
        <v>13039</v>
      </c>
      <c r="U30" s="82">
        <v>6415</v>
      </c>
      <c r="V30" s="97">
        <v>6624</v>
      </c>
      <c r="W30" s="165">
        <v>4756</v>
      </c>
      <c r="X30" s="88">
        <v>13205</v>
      </c>
      <c r="Y30" s="88">
        <v>6630</v>
      </c>
      <c r="Z30" s="89">
        <v>6575</v>
      </c>
      <c r="AA30" s="156">
        <f aca="true" t="shared" si="4" ref="AA30:AH30">SUM(AA31:AA35)</f>
        <v>4761</v>
      </c>
      <c r="AB30" s="90">
        <f t="shared" si="4"/>
        <v>12730</v>
      </c>
      <c r="AC30" s="90">
        <f t="shared" si="4"/>
        <v>6215</v>
      </c>
      <c r="AD30" s="91">
        <f t="shared" si="4"/>
        <v>6515</v>
      </c>
      <c r="AE30" s="156">
        <f t="shared" si="4"/>
        <v>4807</v>
      </c>
      <c r="AF30" s="88">
        <f t="shared" si="4"/>
        <v>12652</v>
      </c>
      <c r="AG30" s="88">
        <f t="shared" si="4"/>
        <v>6160</v>
      </c>
      <c r="AH30" s="89">
        <f t="shared" si="4"/>
        <v>6492</v>
      </c>
      <c r="AI30" s="156">
        <f aca="true" t="shared" si="5" ref="AI30:AP30">SUM(AI31:AI35)</f>
        <v>4837</v>
      </c>
      <c r="AJ30" s="88">
        <f t="shared" si="5"/>
        <v>12532</v>
      </c>
      <c r="AK30" s="88">
        <f t="shared" si="5"/>
        <v>6082</v>
      </c>
      <c r="AL30" s="89">
        <f t="shared" si="5"/>
        <v>6450</v>
      </c>
      <c r="AM30" s="189">
        <f t="shared" si="5"/>
        <v>4871</v>
      </c>
      <c r="AN30" s="189">
        <f t="shared" si="5"/>
        <v>12450</v>
      </c>
      <c r="AO30" s="189">
        <f t="shared" si="5"/>
        <v>6012</v>
      </c>
      <c r="AP30" s="89">
        <f t="shared" si="5"/>
        <v>6438</v>
      </c>
      <c r="AQ30" s="189">
        <v>5011</v>
      </c>
      <c r="AR30" s="189">
        <v>12454</v>
      </c>
      <c r="AS30" s="189">
        <v>6006</v>
      </c>
      <c r="AT30" s="89">
        <v>6448</v>
      </c>
    </row>
    <row r="31" spans="2:46" ht="13.5">
      <c r="B31" s="174" t="s">
        <v>325</v>
      </c>
      <c r="C31" s="164">
        <v>308</v>
      </c>
      <c r="D31" s="85">
        <v>966</v>
      </c>
      <c r="E31" s="85">
        <v>488</v>
      </c>
      <c r="F31" s="98">
        <v>478</v>
      </c>
      <c r="G31" s="164">
        <v>306</v>
      </c>
      <c r="H31" s="85">
        <v>968</v>
      </c>
      <c r="I31" s="85">
        <v>485</v>
      </c>
      <c r="J31" s="98">
        <v>483</v>
      </c>
      <c r="K31" s="164">
        <v>315</v>
      </c>
      <c r="L31" s="85">
        <v>983</v>
      </c>
      <c r="M31" s="85">
        <v>490</v>
      </c>
      <c r="N31" s="98">
        <v>493</v>
      </c>
      <c r="O31" s="164">
        <v>334</v>
      </c>
      <c r="P31" s="82">
        <v>1023</v>
      </c>
      <c r="Q31" s="85">
        <v>507</v>
      </c>
      <c r="R31" s="98">
        <v>516</v>
      </c>
      <c r="S31" s="164">
        <v>346</v>
      </c>
      <c r="T31" s="82">
        <v>1038</v>
      </c>
      <c r="U31" s="85">
        <v>521</v>
      </c>
      <c r="V31" s="98">
        <v>517</v>
      </c>
      <c r="W31" s="165">
        <v>349</v>
      </c>
      <c r="X31" s="87">
        <f>+Y31+Z31</f>
        <v>1044</v>
      </c>
      <c r="Y31" s="88">
        <v>523</v>
      </c>
      <c r="Z31" s="89">
        <v>521</v>
      </c>
      <c r="AA31" s="156">
        <v>357</v>
      </c>
      <c r="AB31" s="87">
        <f>+AC31+AD31</f>
        <v>1051</v>
      </c>
      <c r="AC31" s="88">
        <v>520</v>
      </c>
      <c r="AD31" s="89">
        <v>531</v>
      </c>
      <c r="AE31" s="156">
        <v>353</v>
      </c>
      <c r="AF31" s="87">
        <v>1028</v>
      </c>
      <c r="AG31" s="88">
        <v>502</v>
      </c>
      <c r="AH31" s="89">
        <v>526</v>
      </c>
      <c r="AI31" s="156">
        <v>348</v>
      </c>
      <c r="AJ31" s="87">
        <f t="shared" si="2"/>
        <v>1014</v>
      </c>
      <c r="AK31" s="88">
        <v>488</v>
      </c>
      <c r="AL31" s="89">
        <v>526</v>
      </c>
      <c r="AM31" s="189">
        <v>353</v>
      </c>
      <c r="AN31" s="87">
        <v>1013</v>
      </c>
      <c r="AO31" s="88">
        <v>484</v>
      </c>
      <c r="AP31" s="89">
        <v>529</v>
      </c>
      <c r="AQ31" s="189">
        <v>363</v>
      </c>
      <c r="AR31" s="87">
        <v>1012</v>
      </c>
      <c r="AS31" s="88">
        <v>487</v>
      </c>
      <c r="AT31" s="89">
        <v>525</v>
      </c>
    </row>
    <row r="32" spans="2:46" ht="13.5">
      <c r="B32" s="174" t="s">
        <v>326</v>
      </c>
      <c r="C32" s="164">
        <v>892</v>
      </c>
      <c r="D32" s="82">
        <v>2617</v>
      </c>
      <c r="E32" s="82">
        <v>1338</v>
      </c>
      <c r="F32" s="97">
        <v>1279</v>
      </c>
      <c r="G32" s="164">
        <v>911</v>
      </c>
      <c r="H32" s="82">
        <v>2628</v>
      </c>
      <c r="I32" s="82">
        <v>1343</v>
      </c>
      <c r="J32" s="97">
        <v>1285</v>
      </c>
      <c r="K32" s="164">
        <v>983</v>
      </c>
      <c r="L32" s="82">
        <v>2821</v>
      </c>
      <c r="M32" s="82">
        <v>1436</v>
      </c>
      <c r="N32" s="97">
        <v>1385</v>
      </c>
      <c r="O32" s="163">
        <v>1035</v>
      </c>
      <c r="P32" s="82">
        <v>2959</v>
      </c>
      <c r="Q32" s="82">
        <v>1508</v>
      </c>
      <c r="R32" s="97">
        <v>1451</v>
      </c>
      <c r="S32" s="163">
        <v>1086</v>
      </c>
      <c r="T32" s="82">
        <v>3061</v>
      </c>
      <c r="U32" s="82">
        <v>1548</v>
      </c>
      <c r="V32" s="97">
        <v>1513</v>
      </c>
      <c r="W32" s="165">
        <v>1100</v>
      </c>
      <c r="X32" s="87">
        <v>3076</v>
      </c>
      <c r="Y32" s="88">
        <v>1559</v>
      </c>
      <c r="Z32" s="89">
        <v>1517</v>
      </c>
      <c r="AA32" s="156">
        <v>1127</v>
      </c>
      <c r="AB32" s="87">
        <f>+AC32+AD32</f>
        <v>3128</v>
      </c>
      <c r="AC32" s="88">
        <v>1577</v>
      </c>
      <c r="AD32" s="89">
        <v>1551</v>
      </c>
      <c r="AE32" s="156">
        <v>1146</v>
      </c>
      <c r="AF32" s="87">
        <v>3181</v>
      </c>
      <c r="AG32" s="88">
        <v>1598</v>
      </c>
      <c r="AH32" s="89">
        <v>1583</v>
      </c>
      <c r="AI32" s="156">
        <v>1161</v>
      </c>
      <c r="AJ32" s="87">
        <f t="shared" si="2"/>
        <v>3189</v>
      </c>
      <c r="AK32" s="88">
        <v>1592</v>
      </c>
      <c r="AL32" s="89">
        <v>1597</v>
      </c>
      <c r="AM32" s="189">
        <v>1156</v>
      </c>
      <c r="AN32" s="87">
        <v>3167</v>
      </c>
      <c r="AO32" s="88">
        <v>1573</v>
      </c>
      <c r="AP32" s="89">
        <v>1594</v>
      </c>
      <c r="AQ32" s="189">
        <v>1181</v>
      </c>
      <c r="AR32" s="87">
        <v>3155</v>
      </c>
      <c r="AS32" s="88">
        <v>1565</v>
      </c>
      <c r="AT32" s="89">
        <v>1590</v>
      </c>
    </row>
    <row r="33" spans="2:46" ht="13.5">
      <c r="B33" s="174" t="s">
        <v>327</v>
      </c>
      <c r="C33" s="163">
        <v>2310</v>
      </c>
      <c r="D33" s="82">
        <v>6549</v>
      </c>
      <c r="E33" s="82">
        <v>3210</v>
      </c>
      <c r="F33" s="97">
        <v>3339</v>
      </c>
      <c r="G33" s="163">
        <v>2321</v>
      </c>
      <c r="H33" s="82">
        <v>6419</v>
      </c>
      <c r="I33" s="82">
        <v>3118</v>
      </c>
      <c r="J33" s="97">
        <v>3301</v>
      </c>
      <c r="K33" s="163">
        <v>2342</v>
      </c>
      <c r="L33" s="82">
        <v>6347</v>
      </c>
      <c r="M33" s="82">
        <v>3088</v>
      </c>
      <c r="N33" s="97">
        <v>3259</v>
      </c>
      <c r="O33" s="163">
        <v>2371</v>
      </c>
      <c r="P33" s="82">
        <v>6299</v>
      </c>
      <c r="Q33" s="82">
        <v>3084</v>
      </c>
      <c r="R33" s="97">
        <v>3215</v>
      </c>
      <c r="S33" s="163">
        <v>2337</v>
      </c>
      <c r="T33" s="82">
        <v>6150</v>
      </c>
      <c r="U33" s="82">
        <v>2999</v>
      </c>
      <c r="V33" s="97">
        <v>3151</v>
      </c>
      <c r="W33" s="165">
        <v>2355</v>
      </c>
      <c r="X33" s="87">
        <v>6054</v>
      </c>
      <c r="Y33" s="88">
        <v>2941</v>
      </c>
      <c r="Z33" s="89">
        <v>3113</v>
      </c>
      <c r="AA33" s="156">
        <v>2333</v>
      </c>
      <c r="AB33" s="87">
        <f>+AC33+AD33</f>
        <v>5894</v>
      </c>
      <c r="AC33" s="88">
        <v>2851</v>
      </c>
      <c r="AD33" s="89">
        <v>3043</v>
      </c>
      <c r="AE33" s="156">
        <v>2345</v>
      </c>
      <c r="AF33" s="87">
        <v>5800</v>
      </c>
      <c r="AG33" s="88">
        <v>2791</v>
      </c>
      <c r="AH33" s="89">
        <v>3009</v>
      </c>
      <c r="AI33" s="156">
        <v>2337</v>
      </c>
      <c r="AJ33" s="87">
        <f t="shared" si="2"/>
        <v>5708</v>
      </c>
      <c r="AK33" s="88">
        <v>2738</v>
      </c>
      <c r="AL33" s="89">
        <v>2970</v>
      </c>
      <c r="AM33" s="189">
        <v>2348</v>
      </c>
      <c r="AN33" s="87">
        <v>5639</v>
      </c>
      <c r="AO33" s="88">
        <v>2695</v>
      </c>
      <c r="AP33" s="89">
        <v>2944</v>
      </c>
      <c r="AQ33" s="189">
        <v>2414</v>
      </c>
      <c r="AR33" s="87">
        <v>5630</v>
      </c>
      <c r="AS33" s="88">
        <v>2674</v>
      </c>
      <c r="AT33" s="89">
        <v>2956</v>
      </c>
    </row>
    <row r="34" spans="2:46" ht="13.5">
      <c r="B34" s="174" t="s">
        <v>329</v>
      </c>
      <c r="C34" s="164">
        <v>827</v>
      </c>
      <c r="D34" s="82">
        <v>2576</v>
      </c>
      <c r="E34" s="82">
        <v>1241</v>
      </c>
      <c r="F34" s="97">
        <v>1335</v>
      </c>
      <c r="G34" s="164">
        <v>834</v>
      </c>
      <c r="H34" s="82">
        <v>2532</v>
      </c>
      <c r="I34" s="82">
        <v>1230</v>
      </c>
      <c r="J34" s="97">
        <v>1302</v>
      </c>
      <c r="K34" s="164">
        <v>841</v>
      </c>
      <c r="L34" s="82">
        <v>2508</v>
      </c>
      <c r="M34" s="82">
        <v>1217</v>
      </c>
      <c r="N34" s="97">
        <v>1291</v>
      </c>
      <c r="O34" s="164">
        <v>831</v>
      </c>
      <c r="P34" s="82">
        <v>2450</v>
      </c>
      <c r="Q34" s="82">
        <v>1183</v>
      </c>
      <c r="R34" s="97">
        <v>1267</v>
      </c>
      <c r="S34" s="164">
        <v>840</v>
      </c>
      <c r="T34" s="82">
        <v>2431</v>
      </c>
      <c r="U34" s="82">
        <v>1176</v>
      </c>
      <c r="V34" s="97">
        <v>1255</v>
      </c>
      <c r="W34" s="165">
        <v>842</v>
      </c>
      <c r="X34" s="87">
        <v>1176</v>
      </c>
      <c r="Y34" s="88">
        <v>1255</v>
      </c>
      <c r="Z34" s="89">
        <v>1251</v>
      </c>
      <c r="AA34" s="156">
        <v>833</v>
      </c>
      <c r="AB34" s="87">
        <f>+AC34+AD34</f>
        <v>2335</v>
      </c>
      <c r="AC34" s="88">
        <v>1115</v>
      </c>
      <c r="AD34" s="89">
        <v>1220</v>
      </c>
      <c r="AE34" s="156">
        <v>843</v>
      </c>
      <c r="AF34" s="87">
        <v>2314</v>
      </c>
      <c r="AG34" s="88">
        <v>1115</v>
      </c>
      <c r="AH34" s="89">
        <v>1199</v>
      </c>
      <c r="AI34" s="156">
        <v>868</v>
      </c>
      <c r="AJ34" s="87">
        <f t="shared" si="2"/>
        <v>2301</v>
      </c>
      <c r="AK34" s="88">
        <v>1113</v>
      </c>
      <c r="AL34" s="89">
        <v>1188</v>
      </c>
      <c r="AM34" s="189">
        <v>895</v>
      </c>
      <c r="AN34" s="87">
        <v>2319</v>
      </c>
      <c r="AO34" s="88">
        <v>1116</v>
      </c>
      <c r="AP34" s="89">
        <v>1203</v>
      </c>
      <c r="AQ34" s="189">
        <v>924</v>
      </c>
      <c r="AR34" s="87">
        <v>2339</v>
      </c>
      <c r="AS34" s="88">
        <v>1130</v>
      </c>
      <c r="AT34" s="89">
        <v>1209</v>
      </c>
    </row>
    <row r="35" spans="2:46" ht="13.5">
      <c r="B35" s="174" t="s">
        <v>328</v>
      </c>
      <c r="C35" s="164">
        <v>105</v>
      </c>
      <c r="D35" s="85">
        <v>357</v>
      </c>
      <c r="E35" s="85">
        <v>174</v>
      </c>
      <c r="F35" s="98">
        <v>183</v>
      </c>
      <c r="G35" s="164">
        <v>107</v>
      </c>
      <c r="H35" s="85">
        <v>355</v>
      </c>
      <c r="I35" s="85">
        <v>172</v>
      </c>
      <c r="J35" s="98">
        <v>183</v>
      </c>
      <c r="K35" s="164">
        <v>106</v>
      </c>
      <c r="L35" s="85">
        <v>341</v>
      </c>
      <c r="M35" s="85">
        <v>166</v>
      </c>
      <c r="N35" s="98">
        <v>175</v>
      </c>
      <c r="O35" s="164">
        <v>110</v>
      </c>
      <c r="P35" s="85">
        <v>354</v>
      </c>
      <c r="Q35" s="85">
        <v>169</v>
      </c>
      <c r="R35" s="98">
        <v>185</v>
      </c>
      <c r="S35" s="164">
        <v>113</v>
      </c>
      <c r="T35" s="85">
        <v>359</v>
      </c>
      <c r="U35" s="85">
        <v>171</v>
      </c>
      <c r="V35" s="98">
        <v>188</v>
      </c>
      <c r="W35" s="165">
        <v>110</v>
      </c>
      <c r="X35" s="87">
        <v>171</v>
      </c>
      <c r="Y35" s="88">
        <v>188</v>
      </c>
      <c r="Z35" s="89">
        <v>173</v>
      </c>
      <c r="AA35" s="156">
        <v>111</v>
      </c>
      <c r="AB35" s="87">
        <f>+AC35+AD35</f>
        <v>322</v>
      </c>
      <c r="AC35" s="88">
        <v>152</v>
      </c>
      <c r="AD35" s="89">
        <v>170</v>
      </c>
      <c r="AE35" s="156">
        <v>120</v>
      </c>
      <c r="AF35" s="87">
        <v>329</v>
      </c>
      <c r="AG35" s="88">
        <v>154</v>
      </c>
      <c r="AH35" s="89">
        <v>175</v>
      </c>
      <c r="AI35" s="156">
        <v>123</v>
      </c>
      <c r="AJ35" s="87">
        <f t="shared" si="2"/>
        <v>320</v>
      </c>
      <c r="AK35" s="88">
        <v>151</v>
      </c>
      <c r="AL35" s="89">
        <v>169</v>
      </c>
      <c r="AM35" s="189">
        <v>119</v>
      </c>
      <c r="AN35" s="87">
        <v>312</v>
      </c>
      <c r="AO35" s="88">
        <v>144</v>
      </c>
      <c r="AP35" s="89">
        <v>168</v>
      </c>
      <c r="AQ35" s="189">
        <v>129</v>
      </c>
      <c r="AR35" s="87">
        <v>318</v>
      </c>
      <c r="AS35" s="88">
        <v>150</v>
      </c>
      <c r="AT35" s="89">
        <v>168</v>
      </c>
    </row>
    <row r="36" spans="2:46" ht="13.5">
      <c r="B36" s="172"/>
      <c r="C36" s="164"/>
      <c r="D36" s="85"/>
      <c r="E36" s="85"/>
      <c r="F36" s="98"/>
      <c r="G36" s="164"/>
      <c r="H36" s="85"/>
      <c r="I36" s="85"/>
      <c r="J36" s="98"/>
      <c r="K36" s="164"/>
      <c r="L36" s="85"/>
      <c r="M36" s="85"/>
      <c r="N36" s="98"/>
      <c r="O36" s="164"/>
      <c r="P36" s="85"/>
      <c r="Q36" s="85"/>
      <c r="R36" s="98"/>
      <c r="S36" s="164"/>
      <c r="T36" s="85"/>
      <c r="U36" s="85"/>
      <c r="V36" s="98"/>
      <c r="W36" s="164"/>
      <c r="X36" s="85"/>
      <c r="Y36" s="85"/>
      <c r="Z36" s="86"/>
      <c r="AA36" s="160"/>
      <c r="AB36" s="85"/>
      <c r="AC36" s="85"/>
      <c r="AD36" s="86"/>
      <c r="AE36" s="155"/>
      <c r="AF36" s="148"/>
      <c r="AG36" s="148"/>
      <c r="AH36" s="149"/>
      <c r="AI36" s="155"/>
      <c r="AJ36" s="148"/>
      <c r="AK36" s="148"/>
      <c r="AL36" s="149"/>
      <c r="AM36" s="85"/>
      <c r="AN36" s="85"/>
      <c r="AO36" s="85"/>
      <c r="AP36" s="86"/>
      <c r="AQ36" s="85"/>
      <c r="AR36" s="85"/>
      <c r="AS36" s="85"/>
      <c r="AT36" s="86"/>
    </row>
    <row r="37" spans="2:46" ht="13.5">
      <c r="B37" s="173" t="s">
        <v>320</v>
      </c>
      <c r="C37" s="163">
        <v>6966</v>
      </c>
      <c r="D37" s="82">
        <v>18433</v>
      </c>
      <c r="E37" s="82">
        <v>9076</v>
      </c>
      <c r="F37" s="97">
        <v>9357</v>
      </c>
      <c r="G37" s="163">
        <v>7104</v>
      </c>
      <c r="H37" s="82">
        <v>18522</v>
      </c>
      <c r="I37" s="82">
        <v>9158</v>
      </c>
      <c r="J37" s="97">
        <v>9364</v>
      </c>
      <c r="K37" s="163">
        <v>7174</v>
      </c>
      <c r="L37" s="82">
        <v>18534</v>
      </c>
      <c r="M37" s="82">
        <v>9167</v>
      </c>
      <c r="N37" s="97">
        <v>9367</v>
      </c>
      <c r="O37" s="163">
        <v>7287</v>
      </c>
      <c r="P37" s="82">
        <v>18636</v>
      </c>
      <c r="Q37" s="82">
        <v>9185</v>
      </c>
      <c r="R37" s="97">
        <v>9451</v>
      </c>
      <c r="S37" s="163">
        <v>7346</v>
      </c>
      <c r="T37" s="82">
        <v>18567</v>
      </c>
      <c r="U37" s="82">
        <v>9130</v>
      </c>
      <c r="V37" s="97">
        <v>9437</v>
      </c>
      <c r="W37" s="165">
        <v>7327</v>
      </c>
      <c r="X37" s="88">
        <v>18408</v>
      </c>
      <c r="Y37" s="88">
        <v>9073</v>
      </c>
      <c r="Z37" s="89">
        <v>9335</v>
      </c>
      <c r="AA37" s="156">
        <f aca="true" t="shared" si="6" ref="AA37:AH37">SUM(AA38:AA40)</f>
        <v>7376</v>
      </c>
      <c r="AB37" s="90">
        <f t="shared" si="6"/>
        <v>18281</v>
      </c>
      <c r="AC37" s="90">
        <f t="shared" si="6"/>
        <v>9010</v>
      </c>
      <c r="AD37" s="91">
        <f t="shared" si="6"/>
        <v>9271</v>
      </c>
      <c r="AE37" s="156">
        <f t="shared" si="6"/>
        <v>7399</v>
      </c>
      <c r="AF37" s="88">
        <f t="shared" si="6"/>
        <v>18042</v>
      </c>
      <c r="AG37" s="88">
        <f t="shared" si="6"/>
        <v>8846</v>
      </c>
      <c r="AH37" s="89">
        <f t="shared" si="6"/>
        <v>9196</v>
      </c>
      <c r="AI37" s="156">
        <f aca="true" t="shared" si="7" ref="AI37:AP37">SUM(AI38:AI40)</f>
        <v>7417</v>
      </c>
      <c r="AJ37" s="88">
        <f t="shared" si="7"/>
        <v>17884</v>
      </c>
      <c r="AK37" s="88">
        <f t="shared" si="7"/>
        <v>8783</v>
      </c>
      <c r="AL37" s="89">
        <f t="shared" si="7"/>
        <v>9101</v>
      </c>
      <c r="AM37" s="189">
        <f t="shared" si="7"/>
        <v>7433</v>
      </c>
      <c r="AN37" s="189">
        <f t="shared" si="7"/>
        <v>17667</v>
      </c>
      <c r="AO37" s="189">
        <f t="shared" si="7"/>
        <v>8660</v>
      </c>
      <c r="AP37" s="89">
        <f t="shared" si="7"/>
        <v>9007</v>
      </c>
      <c r="AQ37" s="189">
        <v>7536</v>
      </c>
      <c r="AR37" s="189">
        <v>17656</v>
      </c>
      <c r="AS37" s="189">
        <v>8641</v>
      </c>
      <c r="AT37" s="89">
        <v>9015</v>
      </c>
    </row>
    <row r="38" spans="2:46" ht="13.5">
      <c r="B38" s="174" t="s">
        <v>321</v>
      </c>
      <c r="C38" s="163">
        <v>3019</v>
      </c>
      <c r="D38" s="82">
        <v>8060</v>
      </c>
      <c r="E38" s="82">
        <v>3980</v>
      </c>
      <c r="F38" s="97">
        <v>4080</v>
      </c>
      <c r="G38" s="163">
        <v>3143</v>
      </c>
      <c r="H38" s="82">
        <v>8255</v>
      </c>
      <c r="I38" s="82">
        <v>4109</v>
      </c>
      <c r="J38" s="97">
        <v>4146</v>
      </c>
      <c r="K38" s="163">
        <v>3210</v>
      </c>
      <c r="L38" s="82">
        <v>8390</v>
      </c>
      <c r="M38" s="82">
        <v>4164</v>
      </c>
      <c r="N38" s="97">
        <v>4226</v>
      </c>
      <c r="O38" s="163">
        <v>3261</v>
      </c>
      <c r="P38" s="82">
        <v>8471</v>
      </c>
      <c r="Q38" s="82">
        <v>4177</v>
      </c>
      <c r="R38" s="97">
        <v>4294</v>
      </c>
      <c r="S38" s="163">
        <v>3273</v>
      </c>
      <c r="T38" s="82">
        <v>8404</v>
      </c>
      <c r="U38" s="82">
        <v>4127</v>
      </c>
      <c r="V38" s="97">
        <v>4277</v>
      </c>
      <c r="W38" s="165">
        <v>3264</v>
      </c>
      <c r="X38" s="87">
        <f>+Y38+Z38</f>
        <v>8298</v>
      </c>
      <c r="Y38" s="88">
        <v>4090</v>
      </c>
      <c r="Z38" s="89">
        <v>4208</v>
      </c>
      <c r="AA38" s="156">
        <v>3296</v>
      </c>
      <c r="AB38" s="87">
        <f>+AC38+AD38</f>
        <v>8246</v>
      </c>
      <c r="AC38" s="88">
        <v>4058</v>
      </c>
      <c r="AD38" s="89">
        <v>4188</v>
      </c>
      <c r="AE38" s="156">
        <v>3311</v>
      </c>
      <c r="AF38" s="87">
        <v>8115</v>
      </c>
      <c r="AG38" s="88">
        <v>3975</v>
      </c>
      <c r="AH38" s="89">
        <v>4140</v>
      </c>
      <c r="AI38" s="156">
        <v>3320</v>
      </c>
      <c r="AJ38" s="87">
        <f>AK38+AL38</f>
        <v>8040</v>
      </c>
      <c r="AK38" s="88">
        <v>3935</v>
      </c>
      <c r="AL38" s="89">
        <v>4105</v>
      </c>
      <c r="AM38" s="189">
        <v>3328</v>
      </c>
      <c r="AN38" s="87">
        <v>7968</v>
      </c>
      <c r="AO38" s="88">
        <v>3898</v>
      </c>
      <c r="AP38" s="89">
        <v>4070</v>
      </c>
      <c r="AQ38" s="189">
        <v>3351</v>
      </c>
      <c r="AR38" s="87">
        <v>7944</v>
      </c>
      <c r="AS38" s="88">
        <v>3883</v>
      </c>
      <c r="AT38" s="89">
        <v>4061</v>
      </c>
    </row>
    <row r="39" spans="2:46" ht="13.5">
      <c r="B39" s="174" t="s">
        <v>322</v>
      </c>
      <c r="C39" s="163">
        <v>1626</v>
      </c>
      <c r="D39" s="82">
        <v>4083</v>
      </c>
      <c r="E39" s="82">
        <v>1990</v>
      </c>
      <c r="F39" s="97">
        <v>2093</v>
      </c>
      <c r="G39" s="163">
        <v>1618</v>
      </c>
      <c r="H39" s="82">
        <v>4016</v>
      </c>
      <c r="I39" s="82">
        <v>1956</v>
      </c>
      <c r="J39" s="97">
        <v>2060</v>
      </c>
      <c r="K39" s="163">
        <v>1610</v>
      </c>
      <c r="L39" s="82">
        <v>3908</v>
      </c>
      <c r="M39" s="82">
        <v>1908</v>
      </c>
      <c r="N39" s="97">
        <v>2000</v>
      </c>
      <c r="O39" s="163">
        <v>1616</v>
      </c>
      <c r="P39" s="82">
        <v>3870</v>
      </c>
      <c r="Q39" s="82">
        <v>1885</v>
      </c>
      <c r="R39" s="97">
        <v>1985</v>
      </c>
      <c r="S39" s="163">
        <v>1630</v>
      </c>
      <c r="T39" s="82">
        <v>3841</v>
      </c>
      <c r="U39" s="82">
        <v>1868</v>
      </c>
      <c r="V39" s="97">
        <v>1973</v>
      </c>
      <c r="W39" s="165">
        <v>1606</v>
      </c>
      <c r="X39" s="87">
        <f>+Y39+Z39</f>
        <v>3740</v>
      </c>
      <c r="Y39" s="88">
        <v>1827</v>
      </c>
      <c r="Z39" s="89">
        <v>1913</v>
      </c>
      <c r="AA39" s="156">
        <v>1620</v>
      </c>
      <c r="AB39" s="87">
        <f>+AC39+AD39</f>
        <v>3738</v>
      </c>
      <c r="AC39" s="88">
        <v>1841</v>
      </c>
      <c r="AD39" s="89">
        <v>1897</v>
      </c>
      <c r="AE39" s="156">
        <v>1637</v>
      </c>
      <c r="AF39" s="87">
        <v>3696</v>
      </c>
      <c r="AG39" s="88">
        <v>1815</v>
      </c>
      <c r="AH39" s="89">
        <v>1881</v>
      </c>
      <c r="AI39" s="156">
        <v>1650</v>
      </c>
      <c r="AJ39" s="87">
        <f>AK39+AL39</f>
        <v>3686</v>
      </c>
      <c r="AK39" s="88">
        <v>1822</v>
      </c>
      <c r="AL39" s="89">
        <v>1864</v>
      </c>
      <c r="AM39" s="189">
        <v>1653</v>
      </c>
      <c r="AN39" s="87">
        <v>3651</v>
      </c>
      <c r="AO39" s="88">
        <v>1774</v>
      </c>
      <c r="AP39" s="89">
        <v>1877</v>
      </c>
      <c r="AQ39" s="189">
        <v>1670</v>
      </c>
      <c r="AR39" s="87">
        <v>3650</v>
      </c>
      <c r="AS39" s="88">
        <v>1768</v>
      </c>
      <c r="AT39" s="89">
        <v>1882</v>
      </c>
    </row>
    <row r="40" spans="2:46" ht="13.5">
      <c r="B40" s="174" t="s">
        <v>323</v>
      </c>
      <c r="C40" s="163">
        <v>2321</v>
      </c>
      <c r="D40" s="82">
        <v>6290</v>
      </c>
      <c r="E40" s="82">
        <v>3106</v>
      </c>
      <c r="F40" s="97">
        <v>3184</v>
      </c>
      <c r="G40" s="163">
        <v>2343</v>
      </c>
      <c r="H40" s="82">
        <v>6251</v>
      </c>
      <c r="I40" s="82">
        <v>3093</v>
      </c>
      <c r="J40" s="97">
        <v>3158</v>
      </c>
      <c r="K40" s="163">
        <v>2354</v>
      </c>
      <c r="L40" s="82">
        <v>6236</v>
      </c>
      <c r="M40" s="82">
        <v>3095</v>
      </c>
      <c r="N40" s="97">
        <v>3141</v>
      </c>
      <c r="O40" s="163">
        <v>2410</v>
      </c>
      <c r="P40" s="82">
        <v>6295</v>
      </c>
      <c r="Q40" s="82">
        <v>3123</v>
      </c>
      <c r="R40" s="97">
        <v>3172</v>
      </c>
      <c r="S40" s="163">
        <v>2443</v>
      </c>
      <c r="T40" s="82">
        <v>6322</v>
      </c>
      <c r="U40" s="82">
        <v>3135</v>
      </c>
      <c r="V40" s="97">
        <v>3187</v>
      </c>
      <c r="W40" s="165">
        <v>2457</v>
      </c>
      <c r="X40" s="87">
        <f>+Y40+Z40</f>
        <v>6370</v>
      </c>
      <c r="Y40" s="88">
        <v>3156</v>
      </c>
      <c r="Z40" s="89">
        <v>3214</v>
      </c>
      <c r="AA40" s="156">
        <v>2460</v>
      </c>
      <c r="AB40" s="87">
        <f>+AC40+AD40</f>
        <v>6297</v>
      </c>
      <c r="AC40" s="88">
        <v>3111</v>
      </c>
      <c r="AD40" s="89">
        <v>3186</v>
      </c>
      <c r="AE40" s="156">
        <v>2451</v>
      </c>
      <c r="AF40" s="87">
        <v>6231</v>
      </c>
      <c r="AG40" s="88">
        <v>3056</v>
      </c>
      <c r="AH40" s="89">
        <v>3175</v>
      </c>
      <c r="AI40" s="156">
        <v>2447</v>
      </c>
      <c r="AJ40" s="87">
        <f>AK40+AL40</f>
        <v>6158</v>
      </c>
      <c r="AK40" s="88">
        <v>3026</v>
      </c>
      <c r="AL40" s="89">
        <v>3132</v>
      </c>
      <c r="AM40" s="189">
        <v>2452</v>
      </c>
      <c r="AN40" s="87">
        <v>6048</v>
      </c>
      <c r="AO40" s="88">
        <v>2988</v>
      </c>
      <c r="AP40" s="89">
        <v>3060</v>
      </c>
      <c r="AQ40" s="189">
        <v>2515</v>
      </c>
      <c r="AR40" s="87">
        <v>6062</v>
      </c>
      <c r="AS40" s="88">
        <v>2990</v>
      </c>
      <c r="AT40" s="89">
        <v>3072</v>
      </c>
    </row>
    <row r="41" spans="2:46" ht="13.5">
      <c r="B41" s="172"/>
      <c r="C41" s="164"/>
      <c r="D41" s="85"/>
      <c r="E41" s="85"/>
      <c r="F41" s="98"/>
      <c r="G41" s="164"/>
      <c r="H41" s="85"/>
      <c r="I41" s="85"/>
      <c r="J41" s="98"/>
      <c r="K41" s="164"/>
      <c r="L41" s="85"/>
      <c r="M41" s="85"/>
      <c r="N41" s="98"/>
      <c r="O41" s="164"/>
      <c r="P41" s="85"/>
      <c r="Q41" s="85"/>
      <c r="R41" s="98"/>
      <c r="S41" s="164"/>
      <c r="T41" s="85"/>
      <c r="U41" s="85"/>
      <c r="V41" s="98"/>
      <c r="W41" s="164"/>
      <c r="X41" s="85"/>
      <c r="Y41" s="85"/>
      <c r="Z41" s="86"/>
      <c r="AA41" s="160"/>
      <c r="AB41" s="85"/>
      <c r="AC41" s="85"/>
      <c r="AD41" s="86"/>
      <c r="AE41" s="155"/>
      <c r="AF41" s="148"/>
      <c r="AG41" s="148"/>
      <c r="AH41" s="149"/>
      <c r="AI41" s="155"/>
      <c r="AJ41" s="148"/>
      <c r="AK41" s="148"/>
      <c r="AL41" s="149"/>
      <c r="AM41" s="85"/>
      <c r="AN41" s="85"/>
      <c r="AO41" s="85"/>
      <c r="AP41" s="86"/>
      <c r="AQ41" s="196"/>
      <c r="AR41" s="196"/>
      <c r="AS41" s="196"/>
      <c r="AT41" s="196"/>
    </row>
    <row r="42" spans="2:46" ht="13.5">
      <c r="B42" s="173" t="s">
        <v>330</v>
      </c>
      <c r="C42" s="163">
        <v>3140</v>
      </c>
      <c r="D42" s="82">
        <v>8732</v>
      </c>
      <c r="E42" s="82">
        <v>4360</v>
      </c>
      <c r="F42" s="97">
        <v>4372</v>
      </c>
      <c r="G42" s="163">
        <v>3104</v>
      </c>
      <c r="H42" s="82">
        <v>8590</v>
      </c>
      <c r="I42" s="82">
        <v>4268</v>
      </c>
      <c r="J42" s="97">
        <v>4322</v>
      </c>
      <c r="K42" s="163">
        <v>3147</v>
      </c>
      <c r="L42" s="82">
        <v>8559</v>
      </c>
      <c r="M42" s="82">
        <v>4227</v>
      </c>
      <c r="N42" s="97">
        <v>4332</v>
      </c>
      <c r="O42" s="163">
        <v>3104</v>
      </c>
      <c r="P42" s="82">
        <v>8361</v>
      </c>
      <c r="Q42" s="82">
        <v>4112</v>
      </c>
      <c r="R42" s="97">
        <v>4249</v>
      </c>
      <c r="S42" s="163">
        <v>3082</v>
      </c>
      <c r="T42" s="82">
        <v>8235</v>
      </c>
      <c r="U42" s="82">
        <v>4016</v>
      </c>
      <c r="V42" s="97">
        <v>4219</v>
      </c>
      <c r="W42" s="165">
        <v>3068</v>
      </c>
      <c r="X42" s="87">
        <v>8123</v>
      </c>
      <c r="Y42" s="88">
        <v>3965</v>
      </c>
      <c r="Z42" s="89">
        <v>4158</v>
      </c>
      <c r="AA42" s="156">
        <f aca="true" t="shared" si="8" ref="AA42:AH42">SUM(AA43:AA45)</f>
        <v>3114</v>
      </c>
      <c r="AB42" s="90">
        <f t="shared" si="8"/>
        <v>8151</v>
      </c>
      <c r="AC42" s="90">
        <f t="shared" si="8"/>
        <v>3986</v>
      </c>
      <c r="AD42" s="91">
        <f t="shared" si="8"/>
        <v>4165</v>
      </c>
      <c r="AE42" s="156">
        <f t="shared" si="8"/>
        <v>3167</v>
      </c>
      <c r="AF42" s="88">
        <f t="shared" si="8"/>
        <v>8141</v>
      </c>
      <c r="AG42" s="88">
        <f t="shared" si="8"/>
        <v>3965</v>
      </c>
      <c r="AH42" s="89">
        <f t="shared" si="8"/>
        <v>4176</v>
      </c>
      <c r="AI42" s="156">
        <f aca="true" t="shared" si="9" ref="AI42:AP42">SUM(AI43:AI45)</f>
        <v>3149</v>
      </c>
      <c r="AJ42" s="88">
        <f t="shared" si="9"/>
        <v>8029</v>
      </c>
      <c r="AK42" s="88">
        <f t="shared" si="9"/>
        <v>3923</v>
      </c>
      <c r="AL42" s="89">
        <f t="shared" si="9"/>
        <v>4106</v>
      </c>
      <c r="AM42" s="189">
        <f t="shared" si="9"/>
        <v>3168</v>
      </c>
      <c r="AN42" s="189">
        <f t="shared" si="9"/>
        <v>7969</v>
      </c>
      <c r="AO42" s="189">
        <f t="shared" si="9"/>
        <v>3886</v>
      </c>
      <c r="AP42" s="89">
        <f t="shared" si="9"/>
        <v>4083</v>
      </c>
      <c r="AQ42" s="189">
        <v>3214</v>
      </c>
      <c r="AR42" s="189">
        <v>7953</v>
      </c>
      <c r="AS42" s="189">
        <v>3875</v>
      </c>
      <c r="AT42" s="89">
        <v>4078</v>
      </c>
    </row>
    <row r="43" spans="2:46" ht="13.5">
      <c r="B43" s="174" t="s">
        <v>331</v>
      </c>
      <c r="C43" s="164">
        <v>375</v>
      </c>
      <c r="D43" s="85">
        <v>640</v>
      </c>
      <c r="E43" s="85">
        <v>356</v>
      </c>
      <c r="F43" s="98">
        <v>284</v>
      </c>
      <c r="G43" s="164">
        <v>389</v>
      </c>
      <c r="H43" s="85">
        <v>695</v>
      </c>
      <c r="I43" s="85">
        <v>384</v>
      </c>
      <c r="J43" s="98">
        <v>311</v>
      </c>
      <c r="K43" s="164">
        <v>392</v>
      </c>
      <c r="L43" s="85">
        <v>702</v>
      </c>
      <c r="M43" s="85">
        <v>378</v>
      </c>
      <c r="N43" s="98">
        <v>324</v>
      </c>
      <c r="O43" s="164">
        <v>368</v>
      </c>
      <c r="P43" s="85">
        <v>656</v>
      </c>
      <c r="Q43" s="85">
        <v>354</v>
      </c>
      <c r="R43" s="98">
        <v>302</v>
      </c>
      <c r="S43" s="164">
        <v>358</v>
      </c>
      <c r="T43" s="85">
        <v>649</v>
      </c>
      <c r="U43" s="85">
        <v>336</v>
      </c>
      <c r="V43" s="98">
        <v>313</v>
      </c>
      <c r="W43" s="165">
        <v>326</v>
      </c>
      <c r="X43" s="87">
        <f>+Y43+Z43</f>
        <v>593</v>
      </c>
      <c r="Y43" s="88">
        <v>314</v>
      </c>
      <c r="Z43" s="89">
        <v>279</v>
      </c>
      <c r="AA43" s="156">
        <v>327</v>
      </c>
      <c r="AB43" s="87">
        <f>+AC43+AD43</f>
        <v>611</v>
      </c>
      <c r="AC43" s="88">
        <v>323</v>
      </c>
      <c r="AD43" s="89">
        <v>288</v>
      </c>
      <c r="AE43" s="156">
        <v>329</v>
      </c>
      <c r="AF43" s="87">
        <v>620</v>
      </c>
      <c r="AG43" s="88">
        <v>323</v>
      </c>
      <c r="AH43" s="89">
        <v>297</v>
      </c>
      <c r="AI43" s="156">
        <v>317</v>
      </c>
      <c r="AJ43" s="87">
        <f aca="true" t="shared" si="10" ref="AJ43:AJ48">AK43+AL43</f>
        <v>605</v>
      </c>
      <c r="AK43" s="88">
        <v>314</v>
      </c>
      <c r="AL43" s="89">
        <v>291</v>
      </c>
      <c r="AM43" s="189">
        <v>334</v>
      </c>
      <c r="AN43" s="87">
        <v>636</v>
      </c>
      <c r="AO43" s="88">
        <v>318</v>
      </c>
      <c r="AP43" s="89">
        <v>318</v>
      </c>
      <c r="AQ43" s="189">
        <v>347</v>
      </c>
      <c r="AR43" s="87">
        <v>655</v>
      </c>
      <c r="AS43" s="88">
        <v>333</v>
      </c>
      <c r="AT43" s="89">
        <v>322</v>
      </c>
    </row>
    <row r="44" spans="2:46" ht="13.5">
      <c r="B44" s="174" t="s">
        <v>332</v>
      </c>
      <c r="C44" s="163">
        <v>2069</v>
      </c>
      <c r="D44" s="82">
        <v>6155</v>
      </c>
      <c r="E44" s="82">
        <v>3043</v>
      </c>
      <c r="F44" s="97">
        <v>3112</v>
      </c>
      <c r="G44" s="163">
        <v>2048</v>
      </c>
      <c r="H44" s="82">
        <v>6028</v>
      </c>
      <c r="I44" s="82">
        <v>2961</v>
      </c>
      <c r="J44" s="97">
        <v>3067</v>
      </c>
      <c r="K44" s="163">
        <v>2081</v>
      </c>
      <c r="L44" s="82">
        <v>6013</v>
      </c>
      <c r="M44" s="82">
        <v>2940</v>
      </c>
      <c r="N44" s="97">
        <v>3073</v>
      </c>
      <c r="O44" s="163">
        <v>2080</v>
      </c>
      <c r="P44" s="82">
        <v>5936</v>
      </c>
      <c r="Q44" s="82">
        <v>2890</v>
      </c>
      <c r="R44" s="97">
        <v>3046</v>
      </c>
      <c r="S44" s="163">
        <v>2069</v>
      </c>
      <c r="T44" s="82">
        <v>5863</v>
      </c>
      <c r="U44" s="82">
        <v>2844</v>
      </c>
      <c r="V44" s="97">
        <v>3019</v>
      </c>
      <c r="W44" s="165">
        <v>2086</v>
      </c>
      <c r="X44" s="87">
        <f>+Y44+Z44</f>
        <v>5843</v>
      </c>
      <c r="Y44" s="88">
        <v>2825</v>
      </c>
      <c r="Z44" s="89">
        <v>3018</v>
      </c>
      <c r="AA44" s="156">
        <v>2112</v>
      </c>
      <c r="AB44" s="87">
        <f>+AC44+AD44</f>
        <v>5807</v>
      </c>
      <c r="AC44" s="88">
        <v>2806</v>
      </c>
      <c r="AD44" s="89">
        <v>3001</v>
      </c>
      <c r="AE44" s="156">
        <v>2137</v>
      </c>
      <c r="AF44" s="87">
        <v>5773</v>
      </c>
      <c r="AG44" s="88">
        <v>2782</v>
      </c>
      <c r="AH44" s="89">
        <v>2991</v>
      </c>
      <c r="AI44" s="156">
        <v>2129</v>
      </c>
      <c r="AJ44" s="87">
        <f t="shared" si="10"/>
        <v>5677</v>
      </c>
      <c r="AK44" s="88">
        <v>2753</v>
      </c>
      <c r="AL44" s="89">
        <v>2924</v>
      </c>
      <c r="AM44" s="189">
        <v>2156</v>
      </c>
      <c r="AN44" s="87">
        <v>5680</v>
      </c>
      <c r="AO44" s="88">
        <v>2755</v>
      </c>
      <c r="AP44" s="89">
        <v>2925</v>
      </c>
      <c r="AQ44" s="189">
        <v>2163</v>
      </c>
      <c r="AR44" s="87">
        <v>5598</v>
      </c>
      <c r="AS44" s="88">
        <v>2703</v>
      </c>
      <c r="AT44" s="89">
        <v>2895</v>
      </c>
    </row>
    <row r="45" spans="2:46" ht="13.5">
      <c r="B45" s="174" t="s">
        <v>333</v>
      </c>
      <c r="C45" s="164">
        <v>696</v>
      </c>
      <c r="D45" s="82">
        <v>1937</v>
      </c>
      <c r="E45" s="85">
        <v>961</v>
      </c>
      <c r="F45" s="98">
        <v>976</v>
      </c>
      <c r="G45" s="164">
        <v>667</v>
      </c>
      <c r="H45" s="82">
        <v>1867</v>
      </c>
      <c r="I45" s="85">
        <v>923</v>
      </c>
      <c r="J45" s="98">
        <v>944</v>
      </c>
      <c r="K45" s="164">
        <v>674</v>
      </c>
      <c r="L45" s="82">
        <v>1844</v>
      </c>
      <c r="M45" s="85">
        <v>909</v>
      </c>
      <c r="N45" s="98">
        <v>935</v>
      </c>
      <c r="O45" s="164">
        <v>656</v>
      </c>
      <c r="P45" s="82">
        <v>1769</v>
      </c>
      <c r="Q45" s="85">
        <v>868</v>
      </c>
      <c r="R45" s="98">
        <v>901</v>
      </c>
      <c r="S45" s="164">
        <v>655</v>
      </c>
      <c r="T45" s="82">
        <v>1723</v>
      </c>
      <c r="U45" s="85">
        <v>836</v>
      </c>
      <c r="V45" s="98">
        <v>887</v>
      </c>
      <c r="W45" s="165">
        <v>656</v>
      </c>
      <c r="X45" s="87">
        <f>+Y45+Z45</f>
        <v>1687</v>
      </c>
      <c r="Y45" s="88">
        <v>826</v>
      </c>
      <c r="Z45" s="89">
        <v>861</v>
      </c>
      <c r="AA45" s="156">
        <v>675</v>
      </c>
      <c r="AB45" s="87">
        <f>+AC45+AD45</f>
        <v>1733</v>
      </c>
      <c r="AC45" s="88">
        <v>857</v>
      </c>
      <c r="AD45" s="89">
        <v>876</v>
      </c>
      <c r="AE45" s="156">
        <v>701</v>
      </c>
      <c r="AF45" s="87">
        <v>1748</v>
      </c>
      <c r="AG45" s="88">
        <v>860</v>
      </c>
      <c r="AH45" s="89">
        <v>888</v>
      </c>
      <c r="AI45" s="156">
        <v>703</v>
      </c>
      <c r="AJ45" s="87">
        <f t="shared" si="10"/>
        <v>1747</v>
      </c>
      <c r="AK45" s="88">
        <v>856</v>
      </c>
      <c r="AL45" s="89">
        <v>891</v>
      </c>
      <c r="AM45" s="189">
        <v>678</v>
      </c>
      <c r="AN45" s="87">
        <v>1653</v>
      </c>
      <c r="AO45" s="88">
        <v>813</v>
      </c>
      <c r="AP45" s="89">
        <v>840</v>
      </c>
      <c r="AQ45" s="189">
        <v>704</v>
      </c>
      <c r="AR45" s="87">
        <v>1700</v>
      </c>
      <c r="AS45" s="88">
        <v>839</v>
      </c>
      <c r="AT45" s="89">
        <v>861</v>
      </c>
    </row>
    <row r="46" spans="2:46" ht="13.5">
      <c r="B46" s="172"/>
      <c r="C46" s="163"/>
      <c r="D46" s="85"/>
      <c r="E46" s="85"/>
      <c r="F46" s="98"/>
      <c r="G46" s="164"/>
      <c r="H46" s="85"/>
      <c r="I46" s="85"/>
      <c r="J46" s="98"/>
      <c r="K46" s="164"/>
      <c r="L46" s="85"/>
      <c r="M46" s="85"/>
      <c r="N46" s="98"/>
      <c r="O46" s="164"/>
      <c r="P46" s="85"/>
      <c r="Q46" s="85"/>
      <c r="R46" s="98"/>
      <c r="S46" s="164"/>
      <c r="T46" s="85"/>
      <c r="U46" s="85"/>
      <c r="V46" s="98"/>
      <c r="W46" s="164"/>
      <c r="X46" s="85"/>
      <c r="Y46" s="85"/>
      <c r="Z46" s="86"/>
      <c r="AA46" s="160"/>
      <c r="AB46" s="85"/>
      <c r="AC46" s="85"/>
      <c r="AD46" s="86"/>
      <c r="AE46" s="155"/>
      <c r="AF46" s="148"/>
      <c r="AG46" s="148"/>
      <c r="AH46" s="149"/>
      <c r="AI46" s="155"/>
      <c r="AJ46" s="87"/>
      <c r="AK46" s="148"/>
      <c r="AL46" s="149"/>
      <c r="AM46" s="85"/>
      <c r="AN46" s="87"/>
      <c r="AO46" s="85"/>
      <c r="AP46" s="86"/>
      <c r="AQ46" s="196"/>
      <c r="AR46" s="196"/>
      <c r="AS46" s="196"/>
      <c r="AT46" s="196"/>
    </row>
    <row r="47" spans="2:46" ht="13.5">
      <c r="B47" s="175" t="s">
        <v>334</v>
      </c>
      <c r="C47" s="163">
        <v>48969</v>
      </c>
      <c r="D47" s="82">
        <v>132952</v>
      </c>
      <c r="E47" s="82">
        <v>65564</v>
      </c>
      <c r="F47" s="97">
        <v>67388</v>
      </c>
      <c r="G47" s="163">
        <v>49444</v>
      </c>
      <c r="H47" s="82">
        <v>132461</v>
      </c>
      <c r="I47" s="82">
        <v>65207</v>
      </c>
      <c r="J47" s="97">
        <v>67254</v>
      </c>
      <c r="K47" s="163">
        <v>49823</v>
      </c>
      <c r="L47" s="82">
        <v>132052</v>
      </c>
      <c r="M47" s="82">
        <v>64862</v>
      </c>
      <c r="N47" s="97">
        <v>67190</v>
      </c>
      <c r="O47" s="163">
        <v>50200</v>
      </c>
      <c r="P47" s="82">
        <v>131629</v>
      </c>
      <c r="Q47" s="82">
        <v>64565</v>
      </c>
      <c r="R47" s="97">
        <v>67064</v>
      </c>
      <c r="S47" s="163">
        <v>50349</v>
      </c>
      <c r="T47" s="82">
        <v>130745</v>
      </c>
      <c r="U47" s="82">
        <v>64042</v>
      </c>
      <c r="V47" s="97">
        <v>66703</v>
      </c>
      <c r="W47" s="165">
        <v>50432</v>
      </c>
      <c r="X47" s="88">
        <v>129903</v>
      </c>
      <c r="Y47" s="88">
        <v>63690</v>
      </c>
      <c r="Z47" s="89">
        <v>66213</v>
      </c>
      <c r="AA47" s="156">
        <f>SUM(AA42,AA30,AA37,AA23,AA8)</f>
        <v>50775</v>
      </c>
      <c r="AB47" s="90">
        <f>SUM(AB42,AB30,AB37,AB23,AB8)</f>
        <v>128975</v>
      </c>
      <c r="AC47" s="90">
        <f>SUM(AC42,AC30,AC37,AC23,AC8)</f>
        <v>62932</v>
      </c>
      <c r="AD47" s="91">
        <f>SUM(AD42,AD30,AD37,AD23,AD8)</f>
        <v>66043</v>
      </c>
      <c r="AE47" s="156">
        <v>51089</v>
      </c>
      <c r="AF47" s="88">
        <v>128037</v>
      </c>
      <c r="AG47" s="88">
        <v>62231</v>
      </c>
      <c r="AH47" s="89">
        <v>65806</v>
      </c>
      <c r="AI47" s="157">
        <f>AI8+AI23+AI30+AI37+AI42</f>
        <v>51354</v>
      </c>
      <c r="AJ47" s="87">
        <f>AJ8+AJ23+AJ30+AJ37+AJ42</f>
        <v>127125</v>
      </c>
      <c r="AK47" s="87">
        <f>AK8+AK23+AK30+AK37+AK42</f>
        <v>61745</v>
      </c>
      <c r="AL47" s="143">
        <f>AL8+AL23+AL30+AL37+AL42</f>
        <v>65380</v>
      </c>
      <c r="AM47" s="87">
        <v>51640</v>
      </c>
      <c r="AN47" s="87">
        <v>126127</v>
      </c>
      <c r="AO47" s="87">
        <v>61141</v>
      </c>
      <c r="AP47" s="143">
        <v>64986</v>
      </c>
      <c r="AQ47" s="87">
        <v>52408</v>
      </c>
      <c r="AR47" s="87">
        <v>126018</v>
      </c>
      <c r="AS47" s="87">
        <v>61177</v>
      </c>
      <c r="AT47" s="143">
        <v>64841</v>
      </c>
    </row>
    <row r="48" spans="2:46" ht="14.25" thickBot="1">
      <c r="B48" s="176" t="s">
        <v>335</v>
      </c>
      <c r="C48" s="169">
        <v>833</v>
      </c>
      <c r="D48" s="93">
        <v>1536</v>
      </c>
      <c r="E48" s="92">
        <v>778</v>
      </c>
      <c r="F48" s="170">
        <v>758</v>
      </c>
      <c r="G48" s="169">
        <v>866</v>
      </c>
      <c r="H48" s="93">
        <v>1547</v>
      </c>
      <c r="I48" s="92">
        <v>772</v>
      </c>
      <c r="J48" s="170">
        <v>775</v>
      </c>
      <c r="K48" s="169">
        <v>847</v>
      </c>
      <c r="L48" s="93">
        <v>1493</v>
      </c>
      <c r="M48" s="92">
        <v>729</v>
      </c>
      <c r="N48" s="170">
        <v>764</v>
      </c>
      <c r="O48" s="169">
        <v>896</v>
      </c>
      <c r="P48" s="93">
        <v>1514</v>
      </c>
      <c r="Q48" s="92">
        <v>753</v>
      </c>
      <c r="R48" s="170">
        <v>761</v>
      </c>
      <c r="S48" s="169">
        <v>907</v>
      </c>
      <c r="T48" s="93">
        <v>1478</v>
      </c>
      <c r="U48" s="92">
        <v>732</v>
      </c>
      <c r="V48" s="170">
        <v>746</v>
      </c>
      <c r="W48" s="167">
        <v>947</v>
      </c>
      <c r="X48" s="94">
        <f>SUM(Y48:Z48)</f>
        <v>1495</v>
      </c>
      <c r="Y48" s="94">
        <v>726</v>
      </c>
      <c r="Z48" s="95">
        <v>769</v>
      </c>
      <c r="AA48" s="158">
        <v>940</v>
      </c>
      <c r="AB48" s="94">
        <f>SUM(AC48:AD48)</f>
        <v>1456</v>
      </c>
      <c r="AC48" s="94">
        <v>681</v>
      </c>
      <c r="AD48" s="95">
        <v>775</v>
      </c>
      <c r="AE48" s="158">
        <v>938</v>
      </c>
      <c r="AF48" s="94">
        <v>1419</v>
      </c>
      <c r="AG48" s="94">
        <v>688</v>
      </c>
      <c r="AH48" s="95">
        <v>731</v>
      </c>
      <c r="AI48" s="158">
        <v>947</v>
      </c>
      <c r="AJ48" s="144">
        <f t="shared" si="10"/>
        <v>1381</v>
      </c>
      <c r="AK48" s="94">
        <v>658</v>
      </c>
      <c r="AL48" s="95">
        <v>723</v>
      </c>
      <c r="AM48" s="191">
        <v>964</v>
      </c>
      <c r="AN48" s="144">
        <v>1390</v>
      </c>
      <c r="AO48" s="94">
        <v>668</v>
      </c>
      <c r="AP48" s="95">
        <v>722</v>
      </c>
      <c r="AQ48" s="191">
        <v>1040</v>
      </c>
      <c r="AR48" s="144">
        <v>1447</v>
      </c>
      <c r="AS48" s="94">
        <v>707</v>
      </c>
      <c r="AT48" s="95">
        <v>740</v>
      </c>
    </row>
    <row r="49" spans="2:46" ht="13.5">
      <c r="B49" s="96" t="s">
        <v>336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 t="s">
        <v>337</v>
      </c>
      <c r="AQ49" s="197"/>
      <c r="AR49" s="197"/>
      <c r="AS49" s="197"/>
      <c r="AT49" s="197"/>
    </row>
    <row r="50" spans="18:22" ht="13.5">
      <c r="R50" s="96"/>
      <c r="S50" s="96"/>
      <c r="T50" s="96"/>
      <c r="U50" s="96"/>
      <c r="V50" s="96" t="s">
        <v>337</v>
      </c>
    </row>
    <row r="51" spans="18:22" ht="13.5">
      <c r="R51" s="96"/>
      <c r="S51" s="96"/>
      <c r="T51" s="96"/>
      <c r="U51" s="96"/>
      <c r="V51" s="96" t="s">
        <v>337</v>
      </c>
    </row>
    <row r="52" spans="18:22" ht="13.5">
      <c r="R52" s="96"/>
      <c r="S52" s="96"/>
      <c r="T52" s="96"/>
      <c r="U52" s="96"/>
      <c r="V52" s="96" t="s">
        <v>337</v>
      </c>
    </row>
    <row r="53" spans="18:22" ht="13.5">
      <c r="R53" s="96"/>
      <c r="S53" s="96"/>
      <c r="T53" s="96"/>
      <c r="U53" s="96"/>
      <c r="V53" s="96" t="s">
        <v>337</v>
      </c>
    </row>
    <row r="54" spans="18:22" ht="13.5">
      <c r="R54" s="96"/>
      <c r="S54" s="96"/>
      <c r="T54" s="96"/>
      <c r="U54" s="96"/>
      <c r="V54" s="96" t="s">
        <v>337</v>
      </c>
    </row>
    <row r="55" spans="18:22" ht="13.5">
      <c r="R55" s="96"/>
      <c r="S55" s="96"/>
      <c r="T55" s="96"/>
      <c r="U55" s="96"/>
      <c r="V55" s="96" t="s">
        <v>337</v>
      </c>
    </row>
    <row r="56" spans="18:22" ht="13.5">
      <c r="R56" s="96"/>
      <c r="S56" s="96"/>
      <c r="T56" s="96"/>
      <c r="U56" s="96"/>
      <c r="V56" s="96" t="s">
        <v>337</v>
      </c>
    </row>
  </sheetData>
  <sheetProtection password="892B" sheet="1" objects="1" scenarios="1"/>
  <mergeCells count="34">
    <mergeCell ref="AQ2:AT2"/>
    <mergeCell ref="AQ3:AQ4"/>
    <mergeCell ref="AR3:AT3"/>
    <mergeCell ref="AM2:AP2"/>
    <mergeCell ref="AM3:AM4"/>
    <mergeCell ref="AN3:AP3"/>
    <mergeCell ref="B2:B4"/>
    <mergeCell ref="C2:F2"/>
    <mergeCell ref="G2:J2"/>
    <mergeCell ref="K2:N2"/>
    <mergeCell ref="C3:C4"/>
    <mergeCell ref="D3:F3"/>
    <mergeCell ref="G3:G4"/>
    <mergeCell ref="H3:J3"/>
    <mergeCell ref="K3:K4"/>
    <mergeCell ref="L3:N3"/>
    <mergeCell ref="O2:R2"/>
    <mergeCell ref="O3:O4"/>
    <mergeCell ref="P3:R3"/>
    <mergeCell ref="AE2:AH2"/>
    <mergeCell ref="AE3:AE4"/>
    <mergeCell ref="AF3:AH3"/>
    <mergeCell ref="X3:Z3"/>
    <mergeCell ref="AA3:AA4"/>
    <mergeCell ref="AI2:AL2"/>
    <mergeCell ref="AI3:AI4"/>
    <mergeCell ref="AJ3:AL3"/>
    <mergeCell ref="S3:S4"/>
    <mergeCell ref="T3:V3"/>
    <mergeCell ref="AB3:AD3"/>
    <mergeCell ref="S2:V2"/>
    <mergeCell ref="W2:Z2"/>
    <mergeCell ref="AA2:AD2"/>
    <mergeCell ref="W3:W4"/>
  </mergeCells>
  <hyperlinks>
    <hyperlink ref="B1" location="目次!C4" display="〔3〕町丁別人ロ"/>
  </hyperlink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A1">
      <selection activeCell="A1" sqref="A1:IV1"/>
    </sheetView>
  </sheetViews>
  <sheetFormatPr defaultColWidth="9.00390625" defaultRowHeight="13.5"/>
  <cols>
    <col min="1" max="1" width="21.875" style="0" bestFit="1" customWidth="1"/>
    <col min="2" max="4" width="6.50390625" style="0" customWidth="1"/>
    <col min="5" max="5" width="7.50390625" style="0" customWidth="1"/>
    <col min="6" max="6" width="20.625" style="0" bestFit="1" customWidth="1"/>
    <col min="7" max="9" width="6.625" style="0" customWidth="1"/>
    <col min="10" max="10" width="7.625" style="0" customWidth="1"/>
  </cols>
  <sheetData>
    <row r="1" ht="15.75" customHeight="1">
      <c r="A1" s="99" t="s">
        <v>429</v>
      </c>
    </row>
    <row r="2" spans="1:10" ht="14.25">
      <c r="A2" s="1"/>
      <c r="B2" s="1" t="s">
        <v>177</v>
      </c>
      <c r="C2" s="1" t="s">
        <v>178</v>
      </c>
      <c r="D2" s="1" t="s">
        <v>179</v>
      </c>
      <c r="E2" s="1" t="s">
        <v>180</v>
      </c>
      <c r="F2" s="1" t="s">
        <v>176</v>
      </c>
      <c r="G2" s="1" t="s">
        <v>177</v>
      </c>
      <c r="H2" s="1" t="s">
        <v>178</v>
      </c>
      <c r="I2" s="1" t="s">
        <v>179</v>
      </c>
      <c r="J2" s="1" t="s">
        <v>180</v>
      </c>
    </row>
    <row r="3" spans="1:10" ht="13.5">
      <c r="A3" t="s">
        <v>0</v>
      </c>
      <c r="B3">
        <v>8</v>
      </c>
      <c r="C3">
        <v>6</v>
      </c>
      <c r="D3">
        <v>6</v>
      </c>
      <c r="E3">
        <v>12</v>
      </c>
      <c r="F3" t="s">
        <v>94</v>
      </c>
      <c r="G3">
        <v>12</v>
      </c>
      <c r="H3">
        <v>19</v>
      </c>
      <c r="I3">
        <v>19</v>
      </c>
      <c r="J3">
        <v>38</v>
      </c>
    </row>
    <row r="4" spans="1:10" ht="13.5">
      <c r="A4" t="s">
        <v>1</v>
      </c>
      <c r="B4">
        <v>38</v>
      </c>
      <c r="C4">
        <v>61</v>
      </c>
      <c r="D4">
        <v>47</v>
      </c>
      <c r="E4">
        <v>108</v>
      </c>
      <c r="F4" t="s">
        <v>95</v>
      </c>
      <c r="G4">
        <v>270</v>
      </c>
      <c r="H4">
        <v>326</v>
      </c>
      <c r="I4">
        <v>313</v>
      </c>
      <c r="J4">
        <v>639</v>
      </c>
    </row>
    <row r="5" spans="1:10" ht="13.5">
      <c r="A5" t="s">
        <v>2</v>
      </c>
      <c r="B5">
        <v>161</v>
      </c>
      <c r="C5">
        <v>187</v>
      </c>
      <c r="D5">
        <v>220</v>
      </c>
      <c r="E5">
        <v>407</v>
      </c>
      <c r="F5" t="s">
        <v>96</v>
      </c>
      <c r="G5">
        <v>946</v>
      </c>
      <c r="H5">
        <v>1057</v>
      </c>
      <c r="I5">
        <v>990</v>
      </c>
      <c r="J5">
        <v>2047</v>
      </c>
    </row>
    <row r="6" spans="1:10" ht="13.5">
      <c r="A6" t="s">
        <v>3</v>
      </c>
      <c r="B6">
        <v>502</v>
      </c>
      <c r="C6">
        <v>584</v>
      </c>
      <c r="D6">
        <v>681</v>
      </c>
      <c r="E6">
        <v>1265</v>
      </c>
      <c r="F6" t="s">
        <v>97</v>
      </c>
      <c r="G6">
        <v>88</v>
      </c>
      <c r="H6">
        <v>110</v>
      </c>
      <c r="I6">
        <v>97</v>
      </c>
      <c r="J6">
        <v>207</v>
      </c>
    </row>
    <row r="7" spans="1:10" ht="13.5">
      <c r="A7" t="s">
        <v>4</v>
      </c>
      <c r="B7">
        <v>227</v>
      </c>
      <c r="C7">
        <v>295</v>
      </c>
      <c r="D7">
        <v>290</v>
      </c>
      <c r="E7">
        <v>585</v>
      </c>
      <c r="F7" t="s">
        <v>98</v>
      </c>
      <c r="G7">
        <v>289</v>
      </c>
      <c r="H7">
        <v>319</v>
      </c>
      <c r="I7">
        <v>344</v>
      </c>
      <c r="J7">
        <v>663</v>
      </c>
    </row>
    <row r="8" spans="1:10" ht="13.5">
      <c r="A8" t="s">
        <v>5</v>
      </c>
      <c r="B8">
        <v>19</v>
      </c>
      <c r="C8">
        <v>21</v>
      </c>
      <c r="D8">
        <v>21</v>
      </c>
      <c r="E8">
        <v>42</v>
      </c>
      <c r="F8" t="s">
        <v>99</v>
      </c>
      <c r="G8">
        <v>283</v>
      </c>
      <c r="H8">
        <v>312</v>
      </c>
      <c r="I8">
        <v>330</v>
      </c>
      <c r="J8">
        <v>642</v>
      </c>
    </row>
    <row r="9" spans="1:10" ht="13.5">
      <c r="A9" t="s">
        <v>6</v>
      </c>
      <c r="B9">
        <v>955</v>
      </c>
      <c r="C9">
        <v>1154</v>
      </c>
      <c r="D9">
        <v>1265</v>
      </c>
      <c r="E9">
        <v>2419</v>
      </c>
      <c r="F9" t="s">
        <v>100</v>
      </c>
      <c r="G9">
        <v>386</v>
      </c>
      <c r="H9">
        <v>422</v>
      </c>
      <c r="I9">
        <v>435</v>
      </c>
      <c r="J9">
        <v>857</v>
      </c>
    </row>
    <row r="10" spans="1:10" ht="13.5">
      <c r="A10" t="s">
        <v>7</v>
      </c>
      <c r="B10">
        <v>52</v>
      </c>
      <c r="C10">
        <v>53</v>
      </c>
      <c r="D10">
        <v>68</v>
      </c>
      <c r="E10">
        <v>121</v>
      </c>
      <c r="F10" t="s">
        <v>101</v>
      </c>
      <c r="G10">
        <v>63</v>
      </c>
      <c r="H10">
        <v>76</v>
      </c>
      <c r="I10">
        <v>81</v>
      </c>
      <c r="J10">
        <v>157</v>
      </c>
    </row>
    <row r="11" spans="1:10" ht="13.5">
      <c r="A11" t="s">
        <v>8</v>
      </c>
      <c r="B11">
        <v>673</v>
      </c>
      <c r="C11">
        <v>795</v>
      </c>
      <c r="D11">
        <v>873</v>
      </c>
      <c r="E11">
        <v>1668</v>
      </c>
      <c r="F11" t="s">
        <v>6</v>
      </c>
      <c r="G11">
        <v>2337</v>
      </c>
      <c r="H11">
        <v>2641</v>
      </c>
      <c r="I11">
        <v>2609</v>
      </c>
      <c r="J11">
        <v>5250</v>
      </c>
    </row>
    <row r="12" spans="1:10" ht="13.5">
      <c r="A12" t="s">
        <v>9</v>
      </c>
      <c r="B12">
        <v>455</v>
      </c>
      <c r="C12">
        <v>546</v>
      </c>
      <c r="D12">
        <v>563</v>
      </c>
      <c r="E12">
        <v>1109</v>
      </c>
      <c r="F12" t="s">
        <v>63</v>
      </c>
      <c r="G12">
        <v>13588</v>
      </c>
      <c r="H12">
        <v>15318</v>
      </c>
      <c r="I12">
        <v>16101</v>
      </c>
      <c r="J12">
        <v>31419</v>
      </c>
    </row>
    <row r="13" spans="1:10" ht="13.5">
      <c r="A13" t="s">
        <v>10</v>
      </c>
      <c r="B13">
        <v>538</v>
      </c>
      <c r="C13">
        <v>638</v>
      </c>
      <c r="D13">
        <v>629</v>
      </c>
      <c r="E13">
        <v>1267</v>
      </c>
      <c r="F13" t="s">
        <v>102</v>
      </c>
      <c r="G13">
        <v>20</v>
      </c>
      <c r="H13">
        <v>25</v>
      </c>
      <c r="I13">
        <v>35</v>
      </c>
      <c r="J13">
        <v>60</v>
      </c>
    </row>
    <row r="14" spans="1:10" ht="13.5">
      <c r="A14" t="s">
        <v>11</v>
      </c>
      <c r="B14">
        <v>414</v>
      </c>
      <c r="C14">
        <v>498</v>
      </c>
      <c r="D14">
        <v>560</v>
      </c>
      <c r="E14">
        <v>1058</v>
      </c>
      <c r="F14" t="s">
        <v>103</v>
      </c>
      <c r="G14">
        <v>168</v>
      </c>
      <c r="H14">
        <v>208</v>
      </c>
      <c r="I14">
        <v>252</v>
      </c>
      <c r="J14">
        <v>460</v>
      </c>
    </row>
    <row r="15" spans="1:10" ht="13.5">
      <c r="A15" t="s">
        <v>12</v>
      </c>
      <c r="B15">
        <v>122</v>
      </c>
      <c r="C15">
        <v>145</v>
      </c>
      <c r="D15">
        <v>133</v>
      </c>
      <c r="E15">
        <v>278</v>
      </c>
      <c r="F15" t="s">
        <v>104</v>
      </c>
      <c r="G15">
        <v>120</v>
      </c>
      <c r="H15">
        <v>148</v>
      </c>
      <c r="I15">
        <v>148</v>
      </c>
      <c r="J15">
        <v>296</v>
      </c>
    </row>
    <row r="16" spans="1:10" ht="13.5">
      <c r="A16" t="s">
        <v>13</v>
      </c>
      <c r="B16">
        <v>91</v>
      </c>
      <c r="C16">
        <v>104</v>
      </c>
      <c r="D16">
        <v>126</v>
      </c>
      <c r="E16">
        <v>230</v>
      </c>
      <c r="F16" t="s">
        <v>105</v>
      </c>
      <c r="G16">
        <v>2</v>
      </c>
      <c r="H16">
        <v>2</v>
      </c>
      <c r="I16">
        <v>1</v>
      </c>
      <c r="J16">
        <v>3</v>
      </c>
    </row>
    <row r="17" spans="1:10" ht="13.5">
      <c r="A17" t="s">
        <v>6</v>
      </c>
      <c r="B17">
        <v>2345</v>
      </c>
      <c r="C17">
        <v>2779</v>
      </c>
      <c r="D17">
        <v>2952</v>
      </c>
      <c r="E17">
        <v>5731</v>
      </c>
      <c r="F17" t="s">
        <v>106</v>
      </c>
      <c r="G17">
        <v>61</v>
      </c>
      <c r="H17">
        <v>97</v>
      </c>
      <c r="I17">
        <v>86</v>
      </c>
      <c r="J17">
        <v>183</v>
      </c>
    </row>
    <row r="18" spans="1:10" ht="13.5">
      <c r="A18" t="s">
        <v>14</v>
      </c>
      <c r="B18">
        <v>276</v>
      </c>
      <c r="C18">
        <v>328</v>
      </c>
      <c r="D18">
        <v>333</v>
      </c>
      <c r="E18">
        <v>661</v>
      </c>
      <c r="F18" t="s">
        <v>6</v>
      </c>
      <c r="G18">
        <v>371</v>
      </c>
      <c r="H18">
        <v>480</v>
      </c>
      <c r="I18">
        <v>522</v>
      </c>
      <c r="J18">
        <v>1002</v>
      </c>
    </row>
    <row r="19" spans="1:10" ht="13.5">
      <c r="A19" t="s">
        <v>15</v>
      </c>
      <c r="B19">
        <v>529</v>
      </c>
      <c r="C19">
        <v>709</v>
      </c>
      <c r="D19">
        <v>744</v>
      </c>
      <c r="E19">
        <v>1453</v>
      </c>
      <c r="F19" t="s">
        <v>107</v>
      </c>
      <c r="G19">
        <v>16</v>
      </c>
      <c r="H19">
        <v>16</v>
      </c>
      <c r="I19">
        <v>16</v>
      </c>
      <c r="J19">
        <v>32</v>
      </c>
    </row>
    <row r="20" spans="1:10" ht="13.5">
      <c r="A20" t="s">
        <v>16</v>
      </c>
      <c r="B20">
        <v>489</v>
      </c>
      <c r="C20">
        <v>605</v>
      </c>
      <c r="D20">
        <v>634</v>
      </c>
      <c r="E20">
        <v>1239</v>
      </c>
      <c r="F20" t="s">
        <v>108</v>
      </c>
      <c r="G20">
        <v>34</v>
      </c>
      <c r="H20">
        <v>40</v>
      </c>
      <c r="I20">
        <v>38</v>
      </c>
      <c r="J20">
        <v>78</v>
      </c>
    </row>
    <row r="21" spans="1:10" ht="13.5">
      <c r="A21" t="s">
        <v>17</v>
      </c>
      <c r="B21">
        <v>29</v>
      </c>
      <c r="C21">
        <v>29</v>
      </c>
      <c r="D21">
        <v>28</v>
      </c>
      <c r="E21">
        <v>57</v>
      </c>
      <c r="F21" t="s">
        <v>109</v>
      </c>
      <c r="G21">
        <v>229</v>
      </c>
      <c r="H21">
        <v>298</v>
      </c>
      <c r="I21">
        <v>293</v>
      </c>
      <c r="J21">
        <v>591</v>
      </c>
    </row>
    <row r="22" spans="1:10" ht="13.5">
      <c r="A22" t="s">
        <v>18</v>
      </c>
      <c r="B22">
        <v>76</v>
      </c>
      <c r="C22">
        <v>89</v>
      </c>
      <c r="D22">
        <v>90</v>
      </c>
      <c r="E22">
        <v>179</v>
      </c>
      <c r="F22" t="s">
        <v>110</v>
      </c>
      <c r="G22">
        <v>106</v>
      </c>
      <c r="H22">
        <v>172</v>
      </c>
      <c r="I22">
        <v>169</v>
      </c>
      <c r="J22">
        <v>341</v>
      </c>
    </row>
    <row r="23" spans="1:10" ht="13.5">
      <c r="A23" t="s">
        <v>6</v>
      </c>
      <c r="B23">
        <v>1399</v>
      </c>
      <c r="C23">
        <v>1760</v>
      </c>
      <c r="D23">
        <v>1829</v>
      </c>
      <c r="E23">
        <v>3589</v>
      </c>
      <c r="F23" t="s">
        <v>111</v>
      </c>
      <c r="G23">
        <v>360</v>
      </c>
      <c r="H23">
        <v>452</v>
      </c>
      <c r="I23">
        <v>492</v>
      </c>
      <c r="J23">
        <v>944</v>
      </c>
    </row>
    <row r="24" spans="1:10" ht="13.5">
      <c r="A24" t="s">
        <v>19</v>
      </c>
      <c r="B24">
        <v>634</v>
      </c>
      <c r="C24">
        <v>877</v>
      </c>
      <c r="D24">
        <v>836</v>
      </c>
      <c r="E24">
        <v>1713</v>
      </c>
      <c r="F24" t="s">
        <v>112</v>
      </c>
      <c r="G24">
        <v>84</v>
      </c>
      <c r="H24">
        <v>109</v>
      </c>
      <c r="I24">
        <v>110</v>
      </c>
      <c r="J24">
        <v>219</v>
      </c>
    </row>
    <row r="25" spans="1:10" ht="13.5">
      <c r="A25" t="s">
        <v>20</v>
      </c>
      <c r="B25">
        <v>404</v>
      </c>
      <c r="C25">
        <v>514</v>
      </c>
      <c r="D25">
        <v>554</v>
      </c>
      <c r="E25">
        <v>1068</v>
      </c>
      <c r="F25" t="s">
        <v>113</v>
      </c>
      <c r="G25">
        <v>208</v>
      </c>
      <c r="H25">
        <v>268</v>
      </c>
      <c r="I25">
        <v>275</v>
      </c>
      <c r="J25">
        <v>543</v>
      </c>
    </row>
    <row r="26" spans="1:10" ht="13.5">
      <c r="A26" t="s">
        <v>21</v>
      </c>
      <c r="B26">
        <v>162</v>
      </c>
      <c r="C26">
        <v>172</v>
      </c>
      <c r="D26">
        <v>195</v>
      </c>
      <c r="E26">
        <v>367</v>
      </c>
      <c r="F26" t="s">
        <v>114</v>
      </c>
      <c r="G26">
        <v>142</v>
      </c>
      <c r="H26">
        <v>200</v>
      </c>
      <c r="I26">
        <v>201</v>
      </c>
      <c r="J26">
        <v>401</v>
      </c>
    </row>
    <row r="27" spans="1:10" ht="13.5">
      <c r="A27" t="s">
        <v>22</v>
      </c>
      <c r="B27">
        <v>1</v>
      </c>
      <c r="C27">
        <v>1</v>
      </c>
      <c r="D27">
        <v>0</v>
      </c>
      <c r="E27">
        <v>1</v>
      </c>
      <c r="F27" t="s">
        <v>115</v>
      </c>
      <c r="G27">
        <v>1</v>
      </c>
      <c r="H27">
        <v>1</v>
      </c>
      <c r="I27">
        <v>0</v>
      </c>
      <c r="J27">
        <v>1</v>
      </c>
    </row>
    <row r="28" spans="1:10" ht="13.5">
      <c r="A28" t="s">
        <v>23</v>
      </c>
      <c r="B28">
        <v>727</v>
      </c>
      <c r="C28">
        <v>576</v>
      </c>
      <c r="D28">
        <v>717</v>
      </c>
      <c r="E28">
        <v>1293</v>
      </c>
      <c r="F28" t="s">
        <v>6</v>
      </c>
      <c r="G28">
        <v>1180</v>
      </c>
      <c r="H28">
        <v>1556</v>
      </c>
      <c r="I28">
        <v>1594</v>
      </c>
      <c r="J28">
        <v>3150</v>
      </c>
    </row>
    <row r="29" spans="1:10" ht="13.5">
      <c r="A29" t="s">
        <v>6</v>
      </c>
      <c r="B29">
        <v>1928</v>
      </c>
      <c r="C29">
        <v>2140</v>
      </c>
      <c r="D29">
        <v>2302</v>
      </c>
      <c r="E29">
        <v>4442</v>
      </c>
      <c r="F29" t="s">
        <v>116</v>
      </c>
      <c r="G29">
        <v>356</v>
      </c>
      <c r="H29">
        <v>420</v>
      </c>
      <c r="I29">
        <v>422</v>
      </c>
      <c r="J29">
        <v>842</v>
      </c>
    </row>
    <row r="30" spans="1:10" ht="13.5">
      <c r="A30" t="s">
        <v>24</v>
      </c>
      <c r="B30">
        <v>311</v>
      </c>
      <c r="C30">
        <v>350</v>
      </c>
      <c r="D30">
        <v>396</v>
      </c>
      <c r="E30">
        <v>746</v>
      </c>
      <c r="F30" t="s">
        <v>117</v>
      </c>
      <c r="G30">
        <v>252</v>
      </c>
      <c r="H30">
        <v>280</v>
      </c>
      <c r="I30">
        <v>329</v>
      </c>
      <c r="J30">
        <v>609</v>
      </c>
    </row>
    <row r="31" spans="1:10" ht="13.5">
      <c r="A31" t="s">
        <v>25</v>
      </c>
      <c r="B31">
        <v>266</v>
      </c>
      <c r="C31">
        <v>279</v>
      </c>
      <c r="D31">
        <v>305</v>
      </c>
      <c r="E31">
        <v>584</v>
      </c>
      <c r="F31" t="s">
        <v>118</v>
      </c>
      <c r="G31">
        <v>687</v>
      </c>
      <c r="H31">
        <v>636</v>
      </c>
      <c r="I31">
        <v>755</v>
      </c>
      <c r="J31">
        <v>1391</v>
      </c>
    </row>
    <row r="32" spans="1:10" ht="13.5">
      <c r="A32" t="s">
        <v>26</v>
      </c>
      <c r="B32">
        <v>381</v>
      </c>
      <c r="C32">
        <v>408</v>
      </c>
      <c r="D32">
        <v>463</v>
      </c>
      <c r="E32">
        <v>871</v>
      </c>
      <c r="F32" t="s">
        <v>119</v>
      </c>
      <c r="G32">
        <v>374</v>
      </c>
      <c r="H32">
        <v>395</v>
      </c>
      <c r="I32">
        <v>447</v>
      </c>
      <c r="J32">
        <v>842</v>
      </c>
    </row>
    <row r="33" spans="1:10" ht="13.5">
      <c r="A33" t="s">
        <v>27</v>
      </c>
      <c r="B33">
        <v>393</v>
      </c>
      <c r="C33">
        <v>405</v>
      </c>
      <c r="D33">
        <v>458</v>
      </c>
      <c r="E33">
        <v>863</v>
      </c>
      <c r="F33" t="s">
        <v>120</v>
      </c>
      <c r="G33">
        <v>552</v>
      </c>
      <c r="H33">
        <v>664</v>
      </c>
      <c r="I33">
        <v>698</v>
      </c>
      <c r="J33">
        <v>1362</v>
      </c>
    </row>
    <row r="34" spans="1:10" ht="13.5">
      <c r="A34" t="s">
        <v>28</v>
      </c>
      <c r="B34">
        <v>397</v>
      </c>
      <c r="C34">
        <v>411</v>
      </c>
      <c r="D34">
        <v>451</v>
      </c>
      <c r="E34">
        <v>862</v>
      </c>
      <c r="F34" t="s">
        <v>121</v>
      </c>
      <c r="G34">
        <v>188</v>
      </c>
      <c r="H34">
        <v>255</v>
      </c>
      <c r="I34">
        <v>259</v>
      </c>
      <c r="J34">
        <v>514</v>
      </c>
    </row>
    <row r="35" spans="1:10" ht="13.5">
      <c r="A35" t="s">
        <v>29</v>
      </c>
      <c r="B35">
        <v>292</v>
      </c>
      <c r="C35">
        <v>288</v>
      </c>
      <c r="D35">
        <v>313</v>
      </c>
      <c r="E35">
        <v>601</v>
      </c>
      <c r="F35" t="s">
        <v>6</v>
      </c>
      <c r="G35">
        <v>2409</v>
      </c>
      <c r="H35">
        <v>2650</v>
      </c>
      <c r="I35">
        <v>2910</v>
      </c>
      <c r="J35">
        <v>5560</v>
      </c>
    </row>
    <row r="36" spans="1:10" ht="13.5">
      <c r="A36" t="s">
        <v>30</v>
      </c>
      <c r="B36">
        <v>510</v>
      </c>
      <c r="C36">
        <v>535</v>
      </c>
      <c r="D36">
        <v>547</v>
      </c>
      <c r="E36">
        <v>1082</v>
      </c>
      <c r="F36" t="s">
        <v>122</v>
      </c>
      <c r="G36">
        <v>257</v>
      </c>
      <c r="H36">
        <v>298</v>
      </c>
      <c r="I36">
        <v>331</v>
      </c>
      <c r="J36">
        <v>629</v>
      </c>
    </row>
    <row r="37" spans="1:10" ht="13.5">
      <c r="A37" t="s">
        <v>31</v>
      </c>
      <c r="B37">
        <v>547</v>
      </c>
      <c r="C37">
        <v>563</v>
      </c>
      <c r="D37">
        <v>634</v>
      </c>
      <c r="E37">
        <v>1197</v>
      </c>
      <c r="F37" t="s">
        <v>123</v>
      </c>
      <c r="G37">
        <v>0</v>
      </c>
      <c r="H37">
        <v>0</v>
      </c>
      <c r="I37">
        <v>0</v>
      </c>
      <c r="J37">
        <v>0</v>
      </c>
    </row>
    <row r="38" spans="1:10" ht="13.5">
      <c r="A38" t="s">
        <v>6</v>
      </c>
      <c r="B38">
        <v>3097</v>
      </c>
      <c r="C38">
        <v>3239</v>
      </c>
      <c r="D38">
        <v>3567</v>
      </c>
      <c r="E38">
        <v>6806</v>
      </c>
      <c r="F38" t="s">
        <v>124</v>
      </c>
      <c r="G38">
        <v>6</v>
      </c>
      <c r="H38">
        <v>4</v>
      </c>
      <c r="I38">
        <v>11</v>
      </c>
      <c r="J38">
        <v>15</v>
      </c>
    </row>
    <row r="39" spans="1:10" ht="13.5">
      <c r="A39" t="s">
        <v>32</v>
      </c>
      <c r="B39">
        <v>278</v>
      </c>
      <c r="C39">
        <v>291</v>
      </c>
      <c r="D39">
        <v>349</v>
      </c>
      <c r="E39">
        <v>640</v>
      </c>
      <c r="F39" t="s">
        <v>125</v>
      </c>
      <c r="G39">
        <v>228</v>
      </c>
      <c r="H39">
        <v>301</v>
      </c>
      <c r="I39">
        <v>293</v>
      </c>
      <c r="J39">
        <v>594</v>
      </c>
    </row>
    <row r="40" spans="1:10" ht="13.5">
      <c r="A40" t="s">
        <v>33</v>
      </c>
      <c r="B40">
        <v>511</v>
      </c>
      <c r="C40">
        <v>705</v>
      </c>
      <c r="D40">
        <v>770</v>
      </c>
      <c r="E40">
        <v>1475</v>
      </c>
      <c r="F40" t="s">
        <v>126</v>
      </c>
      <c r="G40">
        <v>378</v>
      </c>
      <c r="H40">
        <v>464</v>
      </c>
      <c r="I40">
        <v>487</v>
      </c>
      <c r="J40">
        <v>951</v>
      </c>
    </row>
    <row r="41" spans="1:10" ht="13.5">
      <c r="A41" t="s">
        <v>34</v>
      </c>
      <c r="B41">
        <v>595</v>
      </c>
      <c r="C41">
        <v>626</v>
      </c>
      <c r="D41">
        <v>750</v>
      </c>
      <c r="E41">
        <v>1376</v>
      </c>
      <c r="F41" t="s">
        <v>127</v>
      </c>
      <c r="G41">
        <v>63</v>
      </c>
      <c r="H41">
        <v>80</v>
      </c>
      <c r="I41">
        <v>98</v>
      </c>
      <c r="J41">
        <v>178</v>
      </c>
    </row>
    <row r="42" spans="1:10" ht="13.5">
      <c r="A42" t="s">
        <v>35</v>
      </c>
      <c r="B42">
        <v>525</v>
      </c>
      <c r="C42">
        <v>548</v>
      </c>
      <c r="D42">
        <v>622</v>
      </c>
      <c r="E42">
        <v>1170</v>
      </c>
      <c r="F42" t="s">
        <v>6</v>
      </c>
      <c r="G42">
        <v>932</v>
      </c>
      <c r="H42">
        <v>1147</v>
      </c>
      <c r="I42">
        <v>1220</v>
      </c>
      <c r="J42">
        <v>2367</v>
      </c>
    </row>
    <row r="43" spans="1:10" ht="13.5">
      <c r="A43" t="s">
        <v>36</v>
      </c>
      <c r="B43">
        <v>448</v>
      </c>
      <c r="C43">
        <v>544</v>
      </c>
      <c r="D43">
        <v>561</v>
      </c>
      <c r="E43">
        <v>1105</v>
      </c>
      <c r="F43" t="s">
        <v>128</v>
      </c>
      <c r="G43">
        <v>119</v>
      </c>
      <c r="H43">
        <v>142</v>
      </c>
      <c r="I43">
        <v>154</v>
      </c>
      <c r="J43">
        <v>296</v>
      </c>
    </row>
    <row r="44" spans="1:10" ht="13.5">
      <c r="A44" t="s">
        <v>37</v>
      </c>
      <c r="B44">
        <v>272</v>
      </c>
      <c r="C44">
        <v>344</v>
      </c>
      <c r="D44">
        <v>361</v>
      </c>
      <c r="E44">
        <v>705</v>
      </c>
      <c r="F44" t="s">
        <v>129</v>
      </c>
      <c r="G44">
        <v>0</v>
      </c>
      <c r="H44">
        <v>0</v>
      </c>
      <c r="I44">
        <v>0</v>
      </c>
      <c r="J44">
        <v>0</v>
      </c>
    </row>
    <row r="45" spans="1:10" ht="13.5">
      <c r="A45" t="s">
        <v>38</v>
      </c>
      <c r="B45">
        <v>368</v>
      </c>
      <c r="C45">
        <v>439</v>
      </c>
      <c r="D45">
        <v>498</v>
      </c>
      <c r="E45">
        <v>937</v>
      </c>
      <c r="F45" t="s">
        <v>6</v>
      </c>
      <c r="G45">
        <v>119</v>
      </c>
      <c r="H45">
        <v>142</v>
      </c>
      <c r="I45">
        <v>154</v>
      </c>
      <c r="J45">
        <v>296</v>
      </c>
    </row>
    <row r="46" spans="1:10" ht="13.5">
      <c r="A46" t="s">
        <v>6</v>
      </c>
      <c r="B46">
        <v>2997</v>
      </c>
      <c r="C46">
        <v>3497</v>
      </c>
      <c r="D46">
        <v>3911</v>
      </c>
      <c r="E46">
        <v>7408</v>
      </c>
      <c r="F46" t="s">
        <v>63</v>
      </c>
      <c r="G46">
        <v>5011</v>
      </c>
      <c r="H46">
        <v>5975</v>
      </c>
      <c r="I46">
        <v>6400</v>
      </c>
      <c r="J46">
        <v>12375</v>
      </c>
    </row>
    <row r="47" spans="1:10" ht="13.5">
      <c r="A47" t="s">
        <v>181</v>
      </c>
      <c r="B47">
        <v>254</v>
      </c>
      <c r="C47">
        <v>313</v>
      </c>
      <c r="D47">
        <v>348</v>
      </c>
      <c r="E47">
        <v>661</v>
      </c>
      <c r="F47" t="s">
        <v>130</v>
      </c>
      <c r="G47">
        <v>676</v>
      </c>
      <c r="H47">
        <v>781</v>
      </c>
      <c r="I47">
        <v>807</v>
      </c>
      <c r="J47">
        <v>1588</v>
      </c>
    </row>
    <row r="48" spans="1:10" ht="13.5">
      <c r="A48" t="s">
        <v>182</v>
      </c>
      <c r="B48">
        <v>310</v>
      </c>
      <c r="C48">
        <v>385</v>
      </c>
      <c r="D48">
        <v>379</v>
      </c>
      <c r="E48">
        <v>764</v>
      </c>
      <c r="F48" t="s">
        <v>131</v>
      </c>
      <c r="G48">
        <v>612</v>
      </c>
      <c r="H48">
        <v>731</v>
      </c>
      <c r="I48">
        <v>785</v>
      </c>
      <c r="J48">
        <v>1516</v>
      </c>
    </row>
    <row r="49" spans="1:10" ht="13.5">
      <c r="A49" t="s">
        <v>6</v>
      </c>
      <c r="B49">
        <v>564</v>
      </c>
      <c r="C49">
        <v>698</v>
      </c>
      <c r="D49">
        <v>727</v>
      </c>
      <c r="E49">
        <v>1425</v>
      </c>
      <c r="F49" t="s">
        <v>132</v>
      </c>
      <c r="G49">
        <v>815</v>
      </c>
      <c r="H49">
        <v>879</v>
      </c>
      <c r="I49">
        <v>979</v>
      </c>
      <c r="J49">
        <v>1858</v>
      </c>
    </row>
    <row r="50" spans="1:10" ht="13.5">
      <c r="A50" t="s">
        <v>39</v>
      </c>
      <c r="B50">
        <v>602</v>
      </c>
      <c r="C50">
        <v>693</v>
      </c>
      <c r="D50">
        <v>824</v>
      </c>
      <c r="E50">
        <v>1517</v>
      </c>
      <c r="F50" t="s">
        <v>133</v>
      </c>
      <c r="G50">
        <v>662</v>
      </c>
      <c r="H50">
        <v>724</v>
      </c>
      <c r="I50">
        <v>792</v>
      </c>
      <c r="J50">
        <v>1516</v>
      </c>
    </row>
    <row r="51" spans="1:10" ht="13.5">
      <c r="A51" t="s">
        <v>40</v>
      </c>
      <c r="B51">
        <v>324</v>
      </c>
      <c r="C51">
        <v>402</v>
      </c>
      <c r="D51">
        <v>402</v>
      </c>
      <c r="E51">
        <v>804</v>
      </c>
      <c r="F51" t="s">
        <v>134</v>
      </c>
      <c r="G51">
        <v>622</v>
      </c>
      <c r="H51">
        <v>743</v>
      </c>
      <c r="I51">
        <v>708</v>
      </c>
      <c r="J51">
        <v>1451</v>
      </c>
    </row>
    <row r="52" spans="1:10" ht="13.5">
      <c r="A52" t="s">
        <v>6</v>
      </c>
      <c r="B52">
        <v>926</v>
      </c>
      <c r="C52">
        <v>1095</v>
      </c>
      <c r="D52">
        <v>1226</v>
      </c>
      <c r="E52">
        <v>2321</v>
      </c>
      <c r="F52" t="s">
        <v>6</v>
      </c>
      <c r="G52">
        <v>3387</v>
      </c>
      <c r="H52">
        <v>3858</v>
      </c>
      <c r="I52">
        <v>4071</v>
      </c>
      <c r="J52">
        <v>7929</v>
      </c>
    </row>
    <row r="53" spans="1:10" ht="13.5">
      <c r="A53" t="s">
        <v>41</v>
      </c>
      <c r="B53">
        <v>365</v>
      </c>
      <c r="C53">
        <v>372</v>
      </c>
      <c r="D53">
        <v>422</v>
      </c>
      <c r="E53">
        <v>794</v>
      </c>
      <c r="F53" t="s">
        <v>135</v>
      </c>
      <c r="G53">
        <v>583</v>
      </c>
      <c r="H53">
        <v>607</v>
      </c>
      <c r="I53">
        <v>617</v>
      </c>
      <c r="J53">
        <v>1224</v>
      </c>
    </row>
    <row r="54" spans="1:10" ht="13.5">
      <c r="A54" t="s">
        <v>42</v>
      </c>
      <c r="B54">
        <v>774</v>
      </c>
      <c r="C54">
        <v>953</v>
      </c>
      <c r="D54">
        <v>1034</v>
      </c>
      <c r="E54">
        <v>1987</v>
      </c>
      <c r="F54" t="s">
        <v>136</v>
      </c>
      <c r="G54">
        <v>158</v>
      </c>
      <c r="H54">
        <v>176</v>
      </c>
      <c r="I54">
        <v>180</v>
      </c>
      <c r="J54">
        <v>356</v>
      </c>
    </row>
    <row r="55" spans="1:10" ht="13.5">
      <c r="A55" t="s">
        <v>43</v>
      </c>
      <c r="B55">
        <v>268</v>
      </c>
      <c r="C55">
        <v>293</v>
      </c>
      <c r="D55">
        <v>309</v>
      </c>
      <c r="E55">
        <v>602</v>
      </c>
      <c r="F55" t="s">
        <v>137</v>
      </c>
      <c r="G55">
        <v>317</v>
      </c>
      <c r="H55">
        <v>319</v>
      </c>
      <c r="I55">
        <v>383</v>
      </c>
      <c r="J55">
        <v>702</v>
      </c>
    </row>
    <row r="56" spans="1:10" ht="13.5">
      <c r="A56" t="s">
        <v>44</v>
      </c>
      <c r="B56">
        <v>493</v>
      </c>
      <c r="C56">
        <v>593</v>
      </c>
      <c r="D56">
        <v>620</v>
      </c>
      <c r="E56">
        <v>1213</v>
      </c>
      <c r="F56" t="s">
        <v>138</v>
      </c>
      <c r="G56">
        <v>4</v>
      </c>
      <c r="H56">
        <v>2</v>
      </c>
      <c r="I56">
        <v>2</v>
      </c>
      <c r="J56">
        <v>4</v>
      </c>
    </row>
    <row r="57" spans="1:10" ht="13.5">
      <c r="A57" t="s">
        <v>45</v>
      </c>
      <c r="B57">
        <v>224</v>
      </c>
      <c r="C57">
        <v>281</v>
      </c>
      <c r="D57">
        <v>280</v>
      </c>
      <c r="E57">
        <v>561</v>
      </c>
      <c r="F57" t="s">
        <v>139</v>
      </c>
      <c r="G57">
        <v>327</v>
      </c>
      <c r="H57">
        <v>365</v>
      </c>
      <c r="I57">
        <v>366</v>
      </c>
      <c r="J57">
        <v>731</v>
      </c>
    </row>
    <row r="58" spans="1:10" ht="13.5">
      <c r="A58" t="s">
        <v>46</v>
      </c>
      <c r="B58">
        <v>18</v>
      </c>
      <c r="C58">
        <v>31</v>
      </c>
      <c r="D58">
        <v>28</v>
      </c>
      <c r="E58">
        <v>59</v>
      </c>
      <c r="F58" t="s">
        <v>140</v>
      </c>
      <c r="G58">
        <v>258</v>
      </c>
      <c r="H58">
        <v>274</v>
      </c>
      <c r="I58">
        <v>289</v>
      </c>
      <c r="J58">
        <v>563</v>
      </c>
    </row>
    <row r="59" spans="1:10" ht="13.5">
      <c r="A59" t="s">
        <v>6</v>
      </c>
      <c r="B59">
        <v>2142</v>
      </c>
      <c r="C59">
        <v>2523</v>
      </c>
      <c r="D59">
        <v>2693</v>
      </c>
      <c r="E59">
        <v>5216</v>
      </c>
      <c r="F59" t="s">
        <v>6</v>
      </c>
      <c r="G59">
        <v>1647</v>
      </c>
      <c r="H59">
        <v>1743</v>
      </c>
      <c r="I59">
        <v>1837</v>
      </c>
      <c r="J59">
        <v>3580</v>
      </c>
    </row>
    <row r="60" spans="1:10" ht="13.5">
      <c r="A60" t="s">
        <v>47</v>
      </c>
      <c r="B60">
        <v>816</v>
      </c>
      <c r="C60">
        <v>922</v>
      </c>
      <c r="D60">
        <v>922</v>
      </c>
      <c r="E60">
        <v>1844</v>
      </c>
      <c r="F60" t="s">
        <v>141</v>
      </c>
      <c r="G60">
        <v>416</v>
      </c>
      <c r="H60">
        <v>454</v>
      </c>
      <c r="I60">
        <v>481</v>
      </c>
      <c r="J60">
        <v>935</v>
      </c>
    </row>
    <row r="61" spans="1:10" ht="13.5">
      <c r="A61" t="s">
        <v>48</v>
      </c>
      <c r="B61">
        <v>615</v>
      </c>
      <c r="C61">
        <v>753</v>
      </c>
      <c r="D61">
        <v>800</v>
      </c>
      <c r="E61">
        <v>1553</v>
      </c>
      <c r="F61" t="s">
        <v>142</v>
      </c>
      <c r="G61">
        <v>263</v>
      </c>
      <c r="H61">
        <v>265</v>
      </c>
      <c r="I61">
        <v>268</v>
      </c>
      <c r="J61">
        <v>533</v>
      </c>
    </row>
    <row r="62" spans="1:10" ht="13.5">
      <c r="A62" t="s">
        <v>49</v>
      </c>
      <c r="B62">
        <v>505</v>
      </c>
      <c r="C62">
        <v>641</v>
      </c>
      <c r="D62">
        <v>638</v>
      </c>
      <c r="E62">
        <v>1279</v>
      </c>
      <c r="F62" t="s">
        <v>143</v>
      </c>
      <c r="G62">
        <v>399</v>
      </c>
      <c r="H62">
        <v>460</v>
      </c>
      <c r="I62">
        <v>431</v>
      </c>
      <c r="J62">
        <v>891</v>
      </c>
    </row>
    <row r="63" spans="1:10" ht="13.5">
      <c r="A63" t="s">
        <v>50</v>
      </c>
      <c r="B63">
        <v>106</v>
      </c>
      <c r="C63">
        <v>122</v>
      </c>
      <c r="D63">
        <v>127</v>
      </c>
      <c r="E63">
        <v>249</v>
      </c>
      <c r="F63" t="s">
        <v>144</v>
      </c>
      <c r="G63">
        <v>537</v>
      </c>
      <c r="H63">
        <v>617</v>
      </c>
      <c r="I63">
        <v>648</v>
      </c>
      <c r="J63">
        <v>1265</v>
      </c>
    </row>
    <row r="64" spans="1:10" ht="13.5">
      <c r="A64" t="s">
        <v>51</v>
      </c>
      <c r="B64">
        <v>165</v>
      </c>
      <c r="C64">
        <v>171</v>
      </c>
      <c r="D64">
        <v>168</v>
      </c>
      <c r="E64">
        <v>339</v>
      </c>
      <c r="F64" t="s">
        <v>145</v>
      </c>
      <c r="G64">
        <v>498</v>
      </c>
      <c r="H64">
        <v>600</v>
      </c>
      <c r="I64">
        <v>672</v>
      </c>
      <c r="J64">
        <v>1272</v>
      </c>
    </row>
    <row r="65" spans="1:10" ht="13.5">
      <c r="A65" t="s">
        <v>52</v>
      </c>
      <c r="B65">
        <v>6</v>
      </c>
      <c r="C65">
        <v>6</v>
      </c>
      <c r="D65">
        <v>0</v>
      </c>
      <c r="E65">
        <v>6</v>
      </c>
      <c r="F65" t="s">
        <v>146</v>
      </c>
      <c r="G65">
        <v>446</v>
      </c>
      <c r="H65">
        <v>577</v>
      </c>
      <c r="I65">
        <v>575</v>
      </c>
      <c r="J65">
        <v>1152</v>
      </c>
    </row>
    <row r="66" spans="1:10" ht="13.5">
      <c r="A66" t="s">
        <v>6</v>
      </c>
      <c r="B66">
        <v>2213</v>
      </c>
      <c r="C66">
        <v>2615</v>
      </c>
      <c r="D66">
        <v>2655</v>
      </c>
      <c r="E66">
        <v>5270</v>
      </c>
      <c r="F66" t="s">
        <v>6</v>
      </c>
      <c r="G66">
        <v>2559</v>
      </c>
      <c r="H66">
        <v>2973</v>
      </c>
      <c r="I66">
        <v>3075</v>
      </c>
      <c r="J66">
        <v>6048</v>
      </c>
    </row>
    <row r="67" spans="1:10" ht="13.5">
      <c r="A67" t="s">
        <v>53</v>
      </c>
      <c r="B67">
        <v>387</v>
      </c>
      <c r="C67">
        <v>421</v>
      </c>
      <c r="D67">
        <v>421</v>
      </c>
      <c r="E67">
        <v>842</v>
      </c>
      <c r="F67" t="s">
        <v>63</v>
      </c>
      <c r="G67">
        <v>7593</v>
      </c>
      <c r="H67">
        <v>8574</v>
      </c>
      <c r="I67">
        <v>8983</v>
      </c>
      <c r="J67">
        <v>17557</v>
      </c>
    </row>
    <row r="68" spans="1:10" ht="13.5">
      <c r="A68" t="s">
        <v>54</v>
      </c>
      <c r="B68">
        <v>400</v>
      </c>
      <c r="C68">
        <v>429</v>
      </c>
      <c r="D68">
        <v>450</v>
      </c>
      <c r="E68">
        <v>879</v>
      </c>
      <c r="F68" t="s">
        <v>147</v>
      </c>
      <c r="G68">
        <v>107</v>
      </c>
      <c r="H68">
        <v>121</v>
      </c>
      <c r="I68">
        <v>140</v>
      </c>
      <c r="J68">
        <v>261</v>
      </c>
    </row>
    <row r="69" spans="1:10" ht="13.5">
      <c r="A69" t="s">
        <v>55</v>
      </c>
      <c r="B69">
        <v>364</v>
      </c>
      <c r="C69">
        <v>385</v>
      </c>
      <c r="D69">
        <v>406</v>
      </c>
      <c r="E69">
        <v>791</v>
      </c>
      <c r="F69" t="s">
        <v>148</v>
      </c>
      <c r="G69">
        <v>162</v>
      </c>
      <c r="H69">
        <v>107</v>
      </c>
      <c r="I69">
        <v>62</v>
      </c>
      <c r="J69">
        <v>169</v>
      </c>
    </row>
    <row r="70" spans="1:10" ht="13.5">
      <c r="A70" t="s">
        <v>56</v>
      </c>
      <c r="B70">
        <v>357</v>
      </c>
      <c r="C70">
        <v>342</v>
      </c>
      <c r="D70">
        <v>401</v>
      </c>
      <c r="E70">
        <v>743</v>
      </c>
      <c r="F70" t="s">
        <v>149</v>
      </c>
      <c r="G70">
        <v>3</v>
      </c>
      <c r="H70">
        <v>3</v>
      </c>
      <c r="I70">
        <v>5</v>
      </c>
      <c r="J70">
        <v>8</v>
      </c>
    </row>
    <row r="71" spans="1:10" ht="13.5">
      <c r="A71" t="s">
        <v>57</v>
      </c>
      <c r="B71">
        <v>431</v>
      </c>
      <c r="C71">
        <v>499</v>
      </c>
      <c r="D71">
        <v>548</v>
      </c>
      <c r="E71">
        <v>1047</v>
      </c>
      <c r="F71" t="s">
        <v>150</v>
      </c>
      <c r="G71">
        <v>4</v>
      </c>
      <c r="H71">
        <v>5</v>
      </c>
      <c r="I71">
        <v>5</v>
      </c>
      <c r="J71">
        <v>10</v>
      </c>
    </row>
    <row r="72" spans="1:10" ht="13.5">
      <c r="A72" t="s">
        <v>58</v>
      </c>
      <c r="B72">
        <v>940</v>
      </c>
      <c r="C72">
        <v>1067</v>
      </c>
      <c r="D72">
        <v>1081</v>
      </c>
      <c r="E72">
        <v>2148</v>
      </c>
      <c r="F72" t="s">
        <v>151</v>
      </c>
      <c r="G72">
        <v>92</v>
      </c>
      <c r="H72">
        <v>117</v>
      </c>
      <c r="I72">
        <v>123</v>
      </c>
      <c r="J72">
        <v>240</v>
      </c>
    </row>
    <row r="73" spans="1:10" ht="13.5">
      <c r="A73" t="s">
        <v>6</v>
      </c>
      <c r="B73">
        <v>2879</v>
      </c>
      <c r="C73">
        <v>3143</v>
      </c>
      <c r="D73">
        <v>3307</v>
      </c>
      <c r="E73">
        <v>6450</v>
      </c>
      <c r="F73" t="s">
        <v>152</v>
      </c>
      <c r="G73">
        <v>0</v>
      </c>
      <c r="H73">
        <v>0</v>
      </c>
      <c r="I73">
        <v>0</v>
      </c>
      <c r="J73">
        <v>0</v>
      </c>
    </row>
    <row r="74" spans="1:10" ht="13.5">
      <c r="A74" t="s">
        <v>59</v>
      </c>
      <c r="B74">
        <v>337</v>
      </c>
      <c r="C74">
        <v>384</v>
      </c>
      <c r="D74">
        <v>399</v>
      </c>
      <c r="E74">
        <v>783</v>
      </c>
      <c r="F74" t="s">
        <v>153</v>
      </c>
      <c r="G74">
        <v>0</v>
      </c>
      <c r="H74">
        <v>0</v>
      </c>
      <c r="I74">
        <v>0</v>
      </c>
      <c r="J74">
        <v>0</v>
      </c>
    </row>
    <row r="75" spans="1:10" ht="13.5">
      <c r="A75" t="s">
        <v>60</v>
      </c>
      <c r="B75">
        <v>397</v>
      </c>
      <c r="C75">
        <v>453</v>
      </c>
      <c r="D75">
        <v>504</v>
      </c>
      <c r="E75">
        <v>957</v>
      </c>
      <c r="F75" t="s">
        <v>6</v>
      </c>
      <c r="G75">
        <v>368</v>
      </c>
      <c r="H75">
        <v>353</v>
      </c>
      <c r="I75">
        <v>335</v>
      </c>
      <c r="J75">
        <v>688</v>
      </c>
    </row>
    <row r="76" spans="1:10" ht="13.5">
      <c r="A76" t="s">
        <v>61</v>
      </c>
      <c r="B76">
        <v>81</v>
      </c>
      <c r="C76">
        <v>87</v>
      </c>
      <c r="D76">
        <v>115</v>
      </c>
      <c r="E76">
        <v>202</v>
      </c>
      <c r="F76" t="s">
        <v>154</v>
      </c>
      <c r="G76">
        <v>225</v>
      </c>
      <c r="H76">
        <v>259</v>
      </c>
      <c r="I76">
        <v>274</v>
      </c>
      <c r="J76">
        <v>533</v>
      </c>
    </row>
    <row r="77" spans="1:10" ht="13.5">
      <c r="A77" t="s">
        <v>62</v>
      </c>
      <c r="B77">
        <v>608</v>
      </c>
      <c r="C77">
        <v>750</v>
      </c>
      <c r="D77">
        <v>800</v>
      </c>
      <c r="E77">
        <v>1550</v>
      </c>
      <c r="F77" t="s">
        <v>155</v>
      </c>
      <c r="G77">
        <v>357</v>
      </c>
      <c r="H77">
        <v>442</v>
      </c>
      <c r="I77">
        <v>488</v>
      </c>
      <c r="J77">
        <v>930</v>
      </c>
    </row>
    <row r="78" spans="1:10" ht="13.5">
      <c r="A78" t="s">
        <v>6</v>
      </c>
      <c r="B78">
        <v>1423</v>
      </c>
      <c r="C78">
        <v>1674</v>
      </c>
      <c r="D78">
        <v>1818</v>
      </c>
      <c r="E78">
        <v>3492</v>
      </c>
      <c r="F78" t="s">
        <v>156</v>
      </c>
      <c r="G78">
        <v>476</v>
      </c>
      <c r="H78">
        <v>585</v>
      </c>
      <c r="I78">
        <v>599</v>
      </c>
      <c r="J78">
        <v>1184</v>
      </c>
    </row>
    <row r="79" spans="1:10" ht="13.5">
      <c r="A79" t="s">
        <v>63</v>
      </c>
      <c r="B79">
        <v>22868</v>
      </c>
      <c r="C79">
        <v>26317</v>
      </c>
      <c r="D79">
        <v>28252</v>
      </c>
      <c r="E79">
        <v>54569</v>
      </c>
      <c r="F79" t="s">
        <v>157</v>
      </c>
      <c r="G79">
        <v>479</v>
      </c>
      <c r="H79">
        <v>599</v>
      </c>
      <c r="I79">
        <v>650</v>
      </c>
      <c r="J79">
        <v>1249</v>
      </c>
    </row>
    <row r="80" spans="1:10" ht="13.5">
      <c r="A80" t="s">
        <v>64</v>
      </c>
      <c r="B80">
        <v>813</v>
      </c>
      <c r="C80">
        <v>1010</v>
      </c>
      <c r="D80">
        <v>1049</v>
      </c>
      <c r="E80">
        <v>2059</v>
      </c>
      <c r="F80" t="s">
        <v>158</v>
      </c>
      <c r="G80">
        <v>331</v>
      </c>
      <c r="H80">
        <v>417</v>
      </c>
      <c r="I80">
        <v>432</v>
      </c>
      <c r="J80">
        <v>849</v>
      </c>
    </row>
    <row r="81" spans="1:10" ht="13.5">
      <c r="A81" t="s">
        <v>65</v>
      </c>
      <c r="B81">
        <v>307</v>
      </c>
      <c r="C81">
        <v>446</v>
      </c>
      <c r="D81">
        <v>449</v>
      </c>
      <c r="E81">
        <v>895</v>
      </c>
      <c r="F81" t="s">
        <v>159</v>
      </c>
      <c r="G81">
        <v>281</v>
      </c>
      <c r="H81">
        <v>351</v>
      </c>
      <c r="I81">
        <v>398</v>
      </c>
      <c r="J81">
        <v>749</v>
      </c>
    </row>
    <row r="82" spans="1:10" ht="13.5">
      <c r="A82" t="s">
        <v>66</v>
      </c>
      <c r="B82">
        <v>394</v>
      </c>
      <c r="C82">
        <v>498</v>
      </c>
      <c r="D82">
        <v>489</v>
      </c>
      <c r="E82">
        <v>987</v>
      </c>
      <c r="F82" t="s">
        <v>160</v>
      </c>
      <c r="G82">
        <v>44</v>
      </c>
      <c r="H82">
        <v>44</v>
      </c>
      <c r="I82">
        <v>44</v>
      </c>
      <c r="J82">
        <v>88</v>
      </c>
    </row>
    <row r="83" spans="1:10" ht="13.5">
      <c r="A83" t="s">
        <v>67</v>
      </c>
      <c r="B83">
        <v>327</v>
      </c>
      <c r="C83">
        <v>418</v>
      </c>
      <c r="D83">
        <v>420</v>
      </c>
      <c r="E83">
        <v>838</v>
      </c>
      <c r="F83" t="s">
        <v>161</v>
      </c>
      <c r="G83">
        <v>5</v>
      </c>
      <c r="H83">
        <v>6</v>
      </c>
      <c r="I83">
        <v>7</v>
      </c>
      <c r="J83">
        <v>13</v>
      </c>
    </row>
    <row r="84" spans="1:10" ht="13.5">
      <c r="A84" t="s">
        <v>68</v>
      </c>
      <c r="B84">
        <v>222</v>
      </c>
      <c r="C84">
        <v>248</v>
      </c>
      <c r="D84">
        <v>244</v>
      </c>
      <c r="E84">
        <v>492</v>
      </c>
      <c r="F84" t="s">
        <v>6</v>
      </c>
      <c r="G84">
        <v>2198</v>
      </c>
      <c r="H84">
        <v>2703</v>
      </c>
      <c r="I84">
        <v>2892</v>
      </c>
      <c r="J84">
        <v>5595</v>
      </c>
    </row>
    <row r="85" spans="1:10" ht="13.5">
      <c r="A85" t="s">
        <v>69</v>
      </c>
      <c r="B85">
        <v>318</v>
      </c>
      <c r="C85">
        <v>395</v>
      </c>
      <c r="D85">
        <v>449</v>
      </c>
      <c r="E85">
        <v>844</v>
      </c>
      <c r="F85" t="s">
        <v>162</v>
      </c>
      <c r="G85">
        <v>9</v>
      </c>
      <c r="H85">
        <v>9</v>
      </c>
      <c r="I85">
        <v>10</v>
      </c>
      <c r="J85">
        <v>19</v>
      </c>
    </row>
    <row r="86" spans="1:10" ht="13.5">
      <c r="A86" t="s">
        <v>70</v>
      </c>
      <c r="B86">
        <v>351</v>
      </c>
      <c r="C86">
        <v>429</v>
      </c>
      <c r="D86">
        <v>440</v>
      </c>
      <c r="E86">
        <v>869</v>
      </c>
      <c r="F86" t="s">
        <v>163</v>
      </c>
      <c r="G86">
        <v>430</v>
      </c>
      <c r="H86">
        <v>473</v>
      </c>
      <c r="I86">
        <v>503</v>
      </c>
      <c r="J86">
        <v>976</v>
      </c>
    </row>
    <row r="87" spans="1:10" ht="13.5">
      <c r="A87" t="s">
        <v>6</v>
      </c>
      <c r="B87">
        <v>2732</v>
      </c>
      <c r="C87">
        <v>3444</v>
      </c>
      <c r="D87">
        <v>3540</v>
      </c>
      <c r="E87">
        <v>6984</v>
      </c>
      <c r="F87" t="s">
        <v>164</v>
      </c>
      <c r="G87">
        <v>94</v>
      </c>
      <c r="H87">
        <v>146</v>
      </c>
      <c r="I87">
        <v>142</v>
      </c>
      <c r="J87">
        <v>288</v>
      </c>
    </row>
    <row r="88" spans="1:10" ht="13.5">
      <c r="A88" t="s">
        <v>71</v>
      </c>
      <c r="B88">
        <v>688</v>
      </c>
      <c r="C88">
        <v>700</v>
      </c>
      <c r="D88">
        <v>802</v>
      </c>
      <c r="E88">
        <v>1502</v>
      </c>
      <c r="F88" t="s">
        <v>165</v>
      </c>
      <c r="G88">
        <v>156</v>
      </c>
      <c r="H88">
        <v>192</v>
      </c>
      <c r="I88">
        <v>187</v>
      </c>
      <c r="J88">
        <v>379</v>
      </c>
    </row>
    <row r="89" spans="1:10" ht="13.5">
      <c r="A89" t="s">
        <v>72</v>
      </c>
      <c r="B89">
        <v>506</v>
      </c>
      <c r="C89">
        <v>592</v>
      </c>
      <c r="D89">
        <v>646</v>
      </c>
      <c r="E89">
        <v>1238</v>
      </c>
      <c r="F89" t="s">
        <v>166</v>
      </c>
      <c r="G89">
        <v>9</v>
      </c>
      <c r="H89">
        <v>10</v>
      </c>
      <c r="I89">
        <v>3</v>
      </c>
      <c r="J89">
        <v>13</v>
      </c>
    </row>
    <row r="90" spans="1:10" ht="13.5">
      <c r="A90" t="s">
        <v>73</v>
      </c>
      <c r="B90">
        <v>2</v>
      </c>
      <c r="C90">
        <v>3</v>
      </c>
      <c r="D90">
        <v>3</v>
      </c>
      <c r="E90">
        <v>6</v>
      </c>
      <c r="F90" t="s">
        <v>167</v>
      </c>
      <c r="G90">
        <v>0</v>
      </c>
      <c r="H90">
        <v>0</v>
      </c>
      <c r="I90">
        <v>0</v>
      </c>
      <c r="J90">
        <v>0</v>
      </c>
    </row>
    <row r="91" spans="1:10" ht="13.5">
      <c r="A91" t="s">
        <v>74</v>
      </c>
      <c r="B91">
        <v>111</v>
      </c>
      <c r="C91">
        <v>130</v>
      </c>
      <c r="D91">
        <v>151</v>
      </c>
      <c r="E91">
        <v>281</v>
      </c>
      <c r="F91" t="s">
        <v>168</v>
      </c>
      <c r="G91">
        <v>0</v>
      </c>
      <c r="H91">
        <v>0</v>
      </c>
      <c r="I91">
        <v>0</v>
      </c>
      <c r="J91">
        <v>0</v>
      </c>
    </row>
    <row r="92" spans="1:10" ht="13.5">
      <c r="A92" t="s">
        <v>75</v>
      </c>
      <c r="B92">
        <v>130</v>
      </c>
      <c r="C92">
        <v>148</v>
      </c>
      <c r="D92">
        <v>136</v>
      </c>
      <c r="E92">
        <v>284</v>
      </c>
      <c r="F92" t="s">
        <v>6</v>
      </c>
      <c r="G92">
        <v>698</v>
      </c>
      <c r="H92">
        <v>830</v>
      </c>
      <c r="I92">
        <v>845</v>
      </c>
      <c r="J92">
        <v>1675</v>
      </c>
    </row>
    <row r="93" spans="1:10" ht="13.5">
      <c r="A93" t="s">
        <v>76</v>
      </c>
      <c r="B93">
        <v>303</v>
      </c>
      <c r="C93">
        <v>308</v>
      </c>
      <c r="D93">
        <v>352</v>
      </c>
      <c r="E93">
        <v>660</v>
      </c>
      <c r="F93" t="s">
        <v>63</v>
      </c>
      <c r="G93">
        <v>3264</v>
      </c>
      <c r="H93">
        <v>3886</v>
      </c>
      <c r="I93">
        <v>4072</v>
      </c>
      <c r="J93">
        <v>7958</v>
      </c>
    </row>
    <row r="94" spans="1:10" ht="13.5">
      <c r="A94" t="s">
        <v>77</v>
      </c>
      <c r="B94">
        <v>976</v>
      </c>
      <c r="C94">
        <v>1088</v>
      </c>
      <c r="D94">
        <v>1165</v>
      </c>
      <c r="E94">
        <v>2253</v>
      </c>
      <c r="F94" t="s">
        <v>169</v>
      </c>
      <c r="G94">
        <v>382</v>
      </c>
      <c r="H94">
        <v>456</v>
      </c>
      <c r="I94">
        <v>497</v>
      </c>
      <c r="J94">
        <v>953</v>
      </c>
    </row>
    <row r="95" spans="1:10" ht="13.5">
      <c r="A95" t="s">
        <v>78</v>
      </c>
      <c r="B95">
        <v>364</v>
      </c>
      <c r="C95">
        <v>372</v>
      </c>
      <c r="D95">
        <v>378</v>
      </c>
      <c r="E95">
        <v>750</v>
      </c>
      <c r="F95" t="s">
        <v>170</v>
      </c>
      <c r="G95">
        <v>208</v>
      </c>
      <c r="H95">
        <v>242</v>
      </c>
      <c r="I95">
        <v>238</v>
      </c>
      <c r="J95">
        <v>480</v>
      </c>
    </row>
    <row r="96" spans="1:10" ht="13.5">
      <c r="A96" t="s">
        <v>79</v>
      </c>
      <c r="B96">
        <v>708</v>
      </c>
      <c r="C96">
        <v>813</v>
      </c>
      <c r="D96">
        <v>824</v>
      </c>
      <c r="E96">
        <v>1637</v>
      </c>
      <c r="F96" t="s">
        <v>63</v>
      </c>
      <c r="G96">
        <v>590</v>
      </c>
      <c r="H96">
        <v>698</v>
      </c>
      <c r="I96">
        <v>735</v>
      </c>
      <c r="J96">
        <v>1433</v>
      </c>
    </row>
    <row r="97" spans="1:10" ht="13.5">
      <c r="A97" t="s">
        <v>6</v>
      </c>
      <c r="B97">
        <v>3788</v>
      </c>
      <c r="C97">
        <v>4154</v>
      </c>
      <c r="D97">
        <v>4457</v>
      </c>
      <c r="E97">
        <v>8611</v>
      </c>
      <c r="F97" t="s">
        <v>171</v>
      </c>
      <c r="G97">
        <v>52914</v>
      </c>
      <c r="H97">
        <v>60768</v>
      </c>
      <c r="I97">
        <v>64543</v>
      </c>
      <c r="J97">
        <v>125311</v>
      </c>
    </row>
    <row r="98" spans="1:10" ht="13.5">
      <c r="A98" t="s">
        <v>80</v>
      </c>
      <c r="B98">
        <v>382</v>
      </c>
      <c r="C98">
        <v>454</v>
      </c>
      <c r="D98">
        <v>511</v>
      </c>
      <c r="E98">
        <v>965</v>
      </c>
      <c r="F98" t="s">
        <v>172</v>
      </c>
      <c r="G98">
        <v>977</v>
      </c>
      <c r="H98">
        <v>657</v>
      </c>
      <c r="I98">
        <v>724</v>
      </c>
      <c r="J98">
        <v>1381</v>
      </c>
    </row>
    <row r="99" spans="1:10" ht="13.5">
      <c r="A99" t="s">
        <v>81</v>
      </c>
      <c r="B99">
        <v>780</v>
      </c>
      <c r="C99">
        <v>740</v>
      </c>
      <c r="D99">
        <v>816</v>
      </c>
      <c r="E99">
        <v>1556</v>
      </c>
      <c r="F99" t="s">
        <v>173</v>
      </c>
      <c r="G99">
        <v>53891</v>
      </c>
      <c r="H99">
        <v>61425</v>
      </c>
      <c r="I99">
        <v>65267</v>
      </c>
      <c r="J99">
        <v>126692</v>
      </c>
    </row>
    <row r="100" spans="1:10" ht="13.5">
      <c r="A100" t="s">
        <v>82</v>
      </c>
      <c r="B100">
        <v>367</v>
      </c>
      <c r="C100">
        <v>354</v>
      </c>
      <c r="D100">
        <v>383</v>
      </c>
      <c r="E100">
        <v>737</v>
      </c>
      <c r="F100" t="s">
        <v>174</v>
      </c>
      <c r="G100">
        <v>52887</v>
      </c>
      <c r="H100">
        <v>60791</v>
      </c>
      <c r="I100">
        <v>64565</v>
      </c>
      <c r="J100">
        <v>125356</v>
      </c>
    </row>
    <row r="101" spans="1:10" ht="13.5">
      <c r="A101" t="s">
        <v>83</v>
      </c>
      <c r="B101">
        <v>429</v>
      </c>
      <c r="C101">
        <v>489</v>
      </c>
      <c r="D101">
        <v>523</v>
      </c>
      <c r="E101">
        <v>1012</v>
      </c>
      <c r="F101" t="s">
        <v>175</v>
      </c>
      <c r="G101">
        <v>52458</v>
      </c>
      <c r="H101">
        <v>61112</v>
      </c>
      <c r="I101">
        <v>64796</v>
      </c>
      <c r="J101">
        <v>125908</v>
      </c>
    </row>
    <row r="102" spans="1:5" ht="13.5">
      <c r="A102" t="s">
        <v>84</v>
      </c>
      <c r="B102">
        <v>778</v>
      </c>
      <c r="C102">
        <v>796</v>
      </c>
      <c r="D102">
        <v>908</v>
      </c>
      <c r="E102">
        <v>1704</v>
      </c>
    </row>
    <row r="103" spans="1:5" ht="13.5">
      <c r="A103" t="s">
        <v>85</v>
      </c>
      <c r="B103">
        <v>266</v>
      </c>
      <c r="C103">
        <v>295</v>
      </c>
      <c r="D103">
        <v>284</v>
      </c>
      <c r="E103">
        <v>579</v>
      </c>
    </row>
    <row r="104" spans="1:5" ht="13.5">
      <c r="A104" t="s">
        <v>6</v>
      </c>
      <c r="B104">
        <v>3002</v>
      </c>
      <c r="C104">
        <v>3128</v>
      </c>
      <c r="D104">
        <v>3425</v>
      </c>
      <c r="E104">
        <v>6553</v>
      </c>
    </row>
    <row r="105" spans="1:5" ht="13.5">
      <c r="A105" t="s">
        <v>86</v>
      </c>
      <c r="B105">
        <v>795</v>
      </c>
      <c r="C105">
        <v>807</v>
      </c>
      <c r="D105">
        <v>875</v>
      </c>
      <c r="E105">
        <v>1682</v>
      </c>
    </row>
    <row r="106" spans="1:5" ht="13.5">
      <c r="A106" t="s">
        <v>87</v>
      </c>
      <c r="B106">
        <v>299</v>
      </c>
      <c r="C106">
        <v>356</v>
      </c>
      <c r="D106">
        <v>381</v>
      </c>
      <c r="E106">
        <v>737</v>
      </c>
    </row>
    <row r="107" spans="1:5" ht="13.5">
      <c r="A107" t="s">
        <v>88</v>
      </c>
      <c r="B107">
        <v>359</v>
      </c>
      <c r="C107">
        <v>461</v>
      </c>
      <c r="D107">
        <v>477</v>
      </c>
      <c r="E107">
        <v>938</v>
      </c>
    </row>
    <row r="108" spans="1:5" ht="13.5">
      <c r="A108" t="s">
        <v>89</v>
      </c>
      <c r="B108">
        <v>62</v>
      </c>
      <c r="C108">
        <v>83</v>
      </c>
      <c r="D108">
        <v>80</v>
      </c>
      <c r="E108">
        <v>163</v>
      </c>
    </row>
    <row r="109" spans="1:5" ht="13.5">
      <c r="A109" t="s">
        <v>90</v>
      </c>
      <c r="B109">
        <v>213</v>
      </c>
      <c r="C109">
        <v>242</v>
      </c>
      <c r="D109">
        <v>254</v>
      </c>
      <c r="E109">
        <v>496</v>
      </c>
    </row>
    <row r="110" spans="1:5" ht="13.5">
      <c r="A110" t="s">
        <v>91</v>
      </c>
      <c r="B110">
        <v>1</v>
      </c>
      <c r="C110">
        <v>2</v>
      </c>
      <c r="D110">
        <v>3</v>
      </c>
      <c r="E110">
        <v>5</v>
      </c>
    </row>
    <row r="111" spans="1:5" ht="13.5">
      <c r="A111" t="s">
        <v>92</v>
      </c>
      <c r="B111">
        <v>0</v>
      </c>
      <c r="C111">
        <v>0</v>
      </c>
      <c r="D111">
        <v>0</v>
      </c>
      <c r="E111">
        <v>0</v>
      </c>
    </row>
    <row r="112" spans="1:5" ht="13.5">
      <c r="A112" t="s">
        <v>93</v>
      </c>
      <c r="B112">
        <v>0</v>
      </c>
      <c r="C112">
        <v>0</v>
      </c>
      <c r="D112">
        <v>0</v>
      </c>
      <c r="E112">
        <v>0</v>
      </c>
    </row>
    <row r="113" spans="1:5" ht="13.5">
      <c r="A113" t="s">
        <v>6</v>
      </c>
      <c r="B113">
        <v>1729</v>
      </c>
      <c r="C113">
        <v>1951</v>
      </c>
      <c r="D113">
        <v>2070</v>
      </c>
      <c r="E113">
        <v>4021</v>
      </c>
    </row>
  </sheetData>
  <sheetProtection/>
  <hyperlinks>
    <hyperlink ref="A1" location="目次!D5" display="平成18年4月末データ"/>
  </hyperlink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3"/>
  <sheetViews>
    <sheetView tabSelected="1" workbookViewId="0" topLeftCell="A1">
      <pane ySplit="3" topLeftCell="BM4" activePane="bottomLeft" state="frozen"/>
      <selection pane="topLeft" activeCell="A1" sqref="A1"/>
      <selection pane="bottomLeft" activeCell="C333" sqref="C333:X333"/>
    </sheetView>
  </sheetViews>
  <sheetFormatPr defaultColWidth="9.00390625" defaultRowHeight="13.5"/>
  <cols>
    <col min="1" max="1" width="8.625" style="0" customWidth="1"/>
    <col min="2" max="2" width="20.00390625" style="0" customWidth="1"/>
    <col min="3" max="24" width="7.125" style="0" customWidth="1"/>
    <col min="25" max="25" width="10.625" style="0" customWidth="1"/>
  </cols>
  <sheetData>
    <row r="1" spans="1:7" ht="14.25" thickBot="1">
      <c r="A1" s="99" t="s">
        <v>428</v>
      </c>
      <c r="B1" s="117"/>
      <c r="C1" s="117"/>
      <c r="D1" s="117"/>
      <c r="E1" s="291" t="s">
        <v>407</v>
      </c>
      <c r="F1" s="291"/>
      <c r="G1" s="291"/>
    </row>
    <row r="2" spans="1:26" ht="14.25" thickBot="1">
      <c r="A2" s="110" t="s">
        <v>340</v>
      </c>
      <c r="B2" s="286" t="s">
        <v>341</v>
      </c>
      <c r="C2" s="288" t="s">
        <v>381</v>
      </c>
      <c r="D2" s="289"/>
      <c r="E2" s="288" t="s">
        <v>382</v>
      </c>
      <c r="F2" s="289"/>
      <c r="G2" s="288" t="s">
        <v>383</v>
      </c>
      <c r="H2" s="289"/>
      <c r="I2" s="288" t="s">
        <v>384</v>
      </c>
      <c r="J2" s="289"/>
      <c r="K2" s="288" t="s">
        <v>385</v>
      </c>
      <c r="L2" s="289"/>
      <c r="M2" s="288" t="s">
        <v>386</v>
      </c>
      <c r="N2" s="289"/>
      <c r="O2" s="288" t="s">
        <v>387</v>
      </c>
      <c r="P2" s="289"/>
      <c r="Q2" s="288" t="s">
        <v>388</v>
      </c>
      <c r="R2" s="289"/>
      <c r="S2" s="288" t="s">
        <v>389</v>
      </c>
      <c r="T2" s="289"/>
      <c r="U2" s="288" t="s">
        <v>390</v>
      </c>
      <c r="V2" s="289"/>
      <c r="W2" s="289" t="s">
        <v>342</v>
      </c>
      <c r="X2" s="290"/>
      <c r="Y2" s="108"/>
      <c r="Z2" s="109"/>
    </row>
    <row r="3" spans="1:26" ht="14.25" thickBot="1">
      <c r="A3" s="111" t="s">
        <v>343</v>
      </c>
      <c r="B3" s="287"/>
      <c r="C3" s="112" t="s">
        <v>179</v>
      </c>
      <c r="D3" s="183" t="s">
        <v>178</v>
      </c>
      <c r="E3" s="112" t="s">
        <v>179</v>
      </c>
      <c r="F3" s="183" t="s">
        <v>178</v>
      </c>
      <c r="G3" s="112" t="s">
        <v>179</v>
      </c>
      <c r="H3" s="183" t="s">
        <v>178</v>
      </c>
      <c r="I3" s="112" t="s">
        <v>179</v>
      </c>
      <c r="J3" s="183" t="s">
        <v>178</v>
      </c>
      <c r="K3" s="112" t="s">
        <v>179</v>
      </c>
      <c r="L3" s="183" t="s">
        <v>178</v>
      </c>
      <c r="M3" s="112" t="s">
        <v>179</v>
      </c>
      <c r="N3" s="183" t="s">
        <v>178</v>
      </c>
      <c r="O3" s="112" t="s">
        <v>179</v>
      </c>
      <c r="P3" s="183" t="s">
        <v>178</v>
      </c>
      <c r="Q3" s="112" t="s">
        <v>179</v>
      </c>
      <c r="R3" s="183" t="s">
        <v>178</v>
      </c>
      <c r="S3" s="112" t="s">
        <v>179</v>
      </c>
      <c r="T3" s="183" t="s">
        <v>178</v>
      </c>
      <c r="U3" s="112" t="s">
        <v>179</v>
      </c>
      <c r="V3" s="183" t="s">
        <v>178</v>
      </c>
      <c r="W3" s="112" t="s">
        <v>179</v>
      </c>
      <c r="X3" s="183" t="s">
        <v>178</v>
      </c>
      <c r="Y3" s="101"/>
      <c r="Z3" s="102"/>
    </row>
    <row r="4" spans="1:26" ht="13.5">
      <c r="A4" s="122" t="s">
        <v>344</v>
      </c>
      <c r="B4" s="184" t="s">
        <v>391</v>
      </c>
      <c r="C4" s="198">
        <v>17</v>
      </c>
      <c r="D4" s="207">
        <v>10</v>
      </c>
      <c r="E4" s="198">
        <v>13</v>
      </c>
      <c r="F4" s="207">
        <v>14</v>
      </c>
      <c r="G4" s="198">
        <v>12</v>
      </c>
      <c r="H4" s="207">
        <v>8</v>
      </c>
      <c r="I4" s="198">
        <v>19</v>
      </c>
      <c r="J4" s="207">
        <v>21</v>
      </c>
      <c r="K4" s="198">
        <v>13</v>
      </c>
      <c r="L4" s="199">
        <v>17</v>
      </c>
      <c r="M4" s="200">
        <v>9</v>
      </c>
      <c r="N4" s="208">
        <v>11</v>
      </c>
      <c r="O4" s="198">
        <v>14</v>
      </c>
      <c r="P4" s="207">
        <v>13</v>
      </c>
      <c r="Q4" s="198">
        <v>12</v>
      </c>
      <c r="R4" s="200">
        <v>13</v>
      </c>
      <c r="S4" s="198">
        <v>16</v>
      </c>
      <c r="T4" s="200">
        <v>9</v>
      </c>
      <c r="U4" s="209">
        <v>14</v>
      </c>
      <c r="V4" s="200">
        <v>18</v>
      </c>
      <c r="W4" s="209">
        <v>139</v>
      </c>
      <c r="X4" s="200">
        <v>134</v>
      </c>
      <c r="Y4" s="115" t="s">
        <v>342</v>
      </c>
      <c r="Z4" s="103">
        <f>SUM(C4:V14)</f>
        <v>2418</v>
      </c>
    </row>
    <row r="5" spans="1:26" ht="13.5">
      <c r="A5" s="122"/>
      <c r="B5" s="184" t="s">
        <v>392</v>
      </c>
      <c r="C5" s="201">
        <v>17</v>
      </c>
      <c r="D5" s="210">
        <v>12</v>
      </c>
      <c r="E5" s="201">
        <v>17</v>
      </c>
      <c r="F5" s="210">
        <v>18</v>
      </c>
      <c r="G5" s="201">
        <v>10</v>
      </c>
      <c r="H5" s="210">
        <v>7</v>
      </c>
      <c r="I5" s="201">
        <v>9</v>
      </c>
      <c r="J5" s="210">
        <v>11</v>
      </c>
      <c r="K5" s="201">
        <v>9</v>
      </c>
      <c r="L5" s="202">
        <v>14</v>
      </c>
      <c r="M5" s="203">
        <v>11</v>
      </c>
      <c r="N5" s="211">
        <v>9</v>
      </c>
      <c r="O5" s="201">
        <v>11</v>
      </c>
      <c r="P5" s="210">
        <v>8</v>
      </c>
      <c r="Q5" s="201">
        <v>9</v>
      </c>
      <c r="R5" s="203">
        <v>10</v>
      </c>
      <c r="S5" s="201">
        <v>11</v>
      </c>
      <c r="T5" s="203">
        <v>10</v>
      </c>
      <c r="U5" s="212">
        <v>15</v>
      </c>
      <c r="V5" s="203">
        <v>16</v>
      </c>
      <c r="W5" s="212">
        <v>119</v>
      </c>
      <c r="X5" s="203">
        <v>115</v>
      </c>
      <c r="Y5" s="116" t="s">
        <v>345</v>
      </c>
      <c r="Z5" s="104">
        <f>SUM(C4:V4,C5:L5)</f>
        <v>397</v>
      </c>
    </row>
    <row r="6" spans="1:26" ht="13.5">
      <c r="A6" s="122"/>
      <c r="B6" s="184" t="s">
        <v>393</v>
      </c>
      <c r="C6" s="201">
        <v>13</v>
      </c>
      <c r="D6" s="210">
        <v>15</v>
      </c>
      <c r="E6" s="201">
        <v>12</v>
      </c>
      <c r="F6" s="210">
        <v>12</v>
      </c>
      <c r="G6" s="201">
        <v>10</v>
      </c>
      <c r="H6" s="210">
        <v>12</v>
      </c>
      <c r="I6" s="201">
        <v>14</v>
      </c>
      <c r="J6" s="210">
        <v>14</v>
      </c>
      <c r="K6" s="201">
        <v>12</v>
      </c>
      <c r="L6" s="202">
        <v>16</v>
      </c>
      <c r="M6" s="203">
        <v>10</v>
      </c>
      <c r="N6" s="211">
        <v>20</v>
      </c>
      <c r="O6" s="201">
        <v>8</v>
      </c>
      <c r="P6" s="210">
        <v>8</v>
      </c>
      <c r="Q6" s="201">
        <v>22</v>
      </c>
      <c r="R6" s="203">
        <v>12</v>
      </c>
      <c r="S6" s="201">
        <v>14</v>
      </c>
      <c r="T6" s="203">
        <v>13</v>
      </c>
      <c r="U6" s="212">
        <v>17</v>
      </c>
      <c r="V6" s="203">
        <v>11</v>
      </c>
      <c r="W6" s="212">
        <v>132</v>
      </c>
      <c r="X6" s="203">
        <v>133</v>
      </c>
      <c r="Y6" s="116" t="s">
        <v>346</v>
      </c>
      <c r="Z6" s="104">
        <f>SUM(M5:V5,W6:X14)</f>
        <v>2021</v>
      </c>
    </row>
    <row r="7" spans="1:26" ht="13.5">
      <c r="A7" s="122"/>
      <c r="B7" s="184" t="s">
        <v>394</v>
      </c>
      <c r="C7" s="201">
        <v>18</v>
      </c>
      <c r="D7" s="210">
        <v>19</v>
      </c>
      <c r="E7" s="201">
        <v>25</v>
      </c>
      <c r="F7" s="210">
        <v>14</v>
      </c>
      <c r="G7" s="201">
        <v>17</v>
      </c>
      <c r="H7" s="210">
        <v>22</v>
      </c>
      <c r="I7" s="201">
        <v>20</v>
      </c>
      <c r="J7" s="210">
        <v>22</v>
      </c>
      <c r="K7" s="201">
        <v>22</v>
      </c>
      <c r="L7" s="202">
        <v>18</v>
      </c>
      <c r="M7" s="203">
        <v>26</v>
      </c>
      <c r="N7" s="211">
        <v>22</v>
      </c>
      <c r="O7" s="201">
        <v>17</v>
      </c>
      <c r="P7" s="210">
        <v>20</v>
      </c>
      <c r="Q7" s="201">
        <v>27</v>
      </c>
      <c r="R7" s="203">
        <v>19</v>
      </c>
      <c r="S7" s="201">
        <v>20</v>
      </c>
      <c r="T7" s="203">
        <v>25</v>
      </c>
      <c r="U7" s="212">
        <v>28</v>
      </c>
      <c r="V7" s="203">
        <v>40</v>
      </c>
      <c r="W7" s="212">
        <v>220</v>
      </c>
      <c r="X7" s="203">
        <v>221</v>
      </c>
      <c r="Y7" s="116" t="s">
        <v>347</v>
      </c>
      <c r="Z7" s="104">
        <f>SUM(W4:X5)</f>
        <v>507</v>
      </c>
    </row>
    <row r="8" spans="1:26" ht="13.5">
      <c r="A8" s="122"/>
      <c r="B8" s="184" t="s">
        <v>395</v>
      </c>
      <c r="C8" s="201">
        <v>24</v>
      </c>
      <c r="D8" s="210">
        <v>18</v>
      </c>
      <c r="E8" s="201">
        <v>16</v>
      </c>
      <c r="F8" s="210">
        <v>18</v>
      </c>
      <c r="G8" s="201">
        <v>9</v>
      </c>
      <c r="H8" s="210">
        <v>18</v>
      </c>
      <c r="I8" s="201">
        <v>14</v>
      </c>
      <c r="J8" s="210">
        <v>12</v>
      </c>
      <c r="K8" s="201">
        <v>18</v>
      </c>
      <c r="L8" s="202">
        <v>14</v>
      </c>
      <c r="M8" s="203">
        <v>14</v>
      </c>
      <c r="N8" s="211">
        <v>19</v>
      </c>
      <c r="O8" s="201">
        <v>10</v>
      </c>
      <c r="P8" s="210">
        <v>13</v>
      </c>
      <c r="Q8" s="201">
        <v>16</v>
      </c>
      <c r="R8" s="203">
        <v>11</v>
      </c>
      <c r="S8" s="201">
        <v>15</v>
      </c>
      <c r="T8" s="203">
        <v>9</v>
      </c>
      <c r="U8" s="212">
        <v>15</v>
      </c>
      <c r="V8" s="203">
        <v>17</v>
      </c>
      <c r="W8" s="212">
        <v>151</v>
      </c>
      <c r="X8" s="203">
        <v>149</v>
      </c>
      <c r="Y8" s="116" t="s">
        <v>348</v>
      </c>
      <c r="Z8" s="104">
        <f>SUM(W6:X14)</f>
        <v>1911</v>
      </c>
    </row>
    <row r="9" spans="1:26" ht="13.5">
      <c r="A9" s="122"/>
      <c r="B9" s="184" t="s">
        <v>396</v>
      </c>
      <c r="C9" s="201">
        <v>9</v>
      </c>
      <c r="D9" s="210">
        <v>10</v>
      </c>
      <c r="E9" s="201">
        <v>8</v>
      </c>
      <c r="F9" s="210">
        <v>13</v>
      </c>
      <c r="G9" s="201">
        <v>11</v>
      </c>
      <c r="H9" s="210">
        <v>8</v>
      </c>
      <c r="I9" s="201">
        <v>10</v>
      </c>
      <c r="J9" s="210">
        <v>9</v>
      </c>
      <c r="K9" s="201">
        <v>7</v>
      </c>
      <c r="L9" s="202">
        <v>9</v>
      </c>
      <c r="M9" s="203">
        <v>12</v>
      </c>
      <c r="N9" s="211">
        <v>7</v>
      </c>
      <c r="O9" s="201">
        <v>15</v>
      </c>
      <c r="P9" s="210">
        <v>13</v>
      </c>
      <c r="Q9" s="201">
        <v>8</v>
      </c>
      <c r="R9" s="203">
        <v>12</v>
      </c>
      <c r="S9" s="201">
        <v>20</v>
      </c>
      <c r="T9" s="203">
        <v>12</v>
      </c>
      <c r="U9" s="212">
        <v>21</v>
      </c>
      <c r="V9" s="203">
        <v>13</v>
      </c>
      <c r="W9" s="212">
        <v>121</v>
      </c>
      <c r="X9" s="203">
        <v>106</v>
      </c>
      <c r="Y9" s="116" t="s">
        <v>349</v>
      </c>
      <c r="Z9" s="104">
        <f>SUM(W4:X4,C5:L5)</f>
        <v>397</v>
      </c>
    </row>
    <row r="10" spans="1:26" ht="13.5">
      <c r="A10" s="122"/>
      <c r="B10" s="184" t="s">
        <v>397</v>
      </c>
      <c r="C10" s="201">
        <v>17</v>
      </c>
      <c r="D10" s="210">
        <v>20</v>
      </c>
      <c r="E10" s="201">
        <v>19</v>
      </c>
      <c r="F10" s="210">
        <v>22</v>
      </c>
      <c r="G10" s="201">
        <v>25</v>
      </c>
      <c r="H10" s="210">
        <v>20</v>
      </c>
      <c r="I10" s="201">
        <v>13</v>
      </c>
      <c r="J10" s="210">
        <v>15</v>
      </c>
      <c r="K10" s="201">
        <v>16</v>
      </c>
      <c r="L10" s="202">
        <v>15</v>
      </c>
      <c r="M10" s="203">
        <v>13</v>
      </c>
      <c r="N10" s="211">
        <v>16</v>
      </c>
      <c r="O10" s="201">
        <v>22</v>
      </c>
      <c r="P10" s="210">
        <v>19</v>
      </c>
      <c r="Q10" s="201">
        <v>14</v>
      </c>
      <c r="R10" s="203">
        <v>20</v>
      </c>
      <c r="S10" s="201">
        <v>27</v>
      </c>
      <c r="T10" s="203">
        <v>20</v>
      </c>
      <c r="U10" s="212">
        <v>17</v>
      </c>
      <c r="V10" s="203">
        <v>19</v>
      </c>
      <c r="W10" s="212">
        <v>183</v>
      </c>
      <c r="X10" s="203">
        <v>186</v>
      </c>
      <c r="Y10" s="116" t="s">
        <v>350</v>
      </c>
      <c r="Z10" s="104">
        <f>SUM(M5:V5,W6:X9,C10:L10)</f>
        <v>1525</v>
      </c>
    </row>
    <row r="11" spans="1:26" ht="13.5">
      <c r="A11" s="122"/>
      <c r="B11" s="184" t="s">
        <v>398</v>
      </c>
      <c r="C11" s="201">
        <v>17</v>
      </c>
      <c r="D11" s="210">
        <v>12</v>
      </c>
      <c r="E11" s="201">
        <v>8</v>
      </c>
      <c r="F11" s="210">
        <v>13</v>
      </c>
      <c r="G11" s="201">
        <v>15</v>
      </c>
      <c r="H11" s="210">
        <v>9</v>
      </c>
      <c r="I11" s="201">
        <v>12</v>
      </c>
      <c r="J11" s="210">
        <v>8</v>
      </c>
      <c r="K11" s="201">
        <v>9</v>
      </c>
      <c r="L11" s="202">
        <v>8</v>
      </c>
      <c r="M11" s="203">
        <v>9</v>
      </c>
      <c r="N11" s="211">
        <v>7</v>
      </c>
      <c r="O11" s="201">
        <v>9</v>
      </c>
      <c r="P11" s="210">
        <v>10</v>
      </c>
      <c r="Q11" s="201">
        <v>8</v>
      </c>
      <c r="R11" s="203">
        <v>7</v>
      </c>
      <c r="S11" s="201">
        <v>10</v>
      </c>
      <c r="T11" s="203">
        <v>8</v>
      </c>
      <c r="U11" s="212">
        <v>7</v>
      </c>
      <c r="V11" s="203">
        <v>5</v>
      </c>
      <c r="W11" s="212">
        <v>104</v>
      </c>
      <c r="X11" s="203">
        <v>87</v>
      </c>
      <c r="Y11" s="116" t="s">
        <v>351</v>
      </c>
      <c r="Z11" s="104">
        <f>SUM(M10:V10,W11:X14)</f>
        <v>496</v>
      </c>
    </row>
    <row r="12" spans="1:26" ht="13.5">
      <c r="A12" s="122"/>
      <c r="B12" s="185" t="s">
        <v>399</v>
      </c>
      <c r="C12" s="201">
        <v>10</v>
      </c>
      <c r="D12" s="210">
        <v>2</v>
      </c>
      <c r="E12" s="201">
        <v>7</v>
      </c>
      <c r="F12" s="210">
        <v>5</v>
      </c>
      <c r="G12" s="201">
        <v>6</v>
      </c>
      <c r="H12" s="210">
        <v>2</v>
      </c>
      <c r="I12" s="201">
        <v>7</v>
      </c>
      <c r="J12" s="210">
        <v>3</v>
      </c>
      <c r="K12" s="201">
        <v>3</v>
      </c>
      <c r="L12" s="202">
        <v>2</v>
      </c>
      <c r="M12" s="203">
        <v>10</v>
      </c>
      <c r="N12" s="211">
        <v>0</v>
      </c>
      <c r="O12" s="201">
        <v>4</v>
      </c>
      <c r="P12" s="210">
        <v>2</v>
      </c>
      <c r="Q12" s="201">
        <v>5</v>
      </c>
      <c r="R12" s="203">
        <v>4</v>
      </c>
      <c r="S12" s="201">
        <v>6</v>
      </c>
      <c r="T12" s="203">
        <v>1</v>
      </c>
      <c r="U12" s="212">
        <v>9</v>
      </c>
      <c r="V12" s="203">
        <v>0</v>
      </c>
      <c r="W12" s="212">
        <v>67</v>
      </c>
      <c r="X12" s="203">
        <v>21</v>
      </c>
      <c r="Y12" s="105"/>
      <c r="Z12" s="106"/>
    </row>
    <row r="13" spans="1:26" ht="13.5">
      <c r="A13" s="122"/>
      <c r="B13" s="185" t="s">
        <v>400</v>
      </c>
      <c r="C13" s="201">
        <v>7</v>
      </c>
      <c r="D13" s="210">
        <v>1</v>
      </c>
      <c r="E13" s="201">
        <v>4</v>
      </c>
      <c r="F13" s="210">
        <v>0</v>
      </c>
      <c r="G13" s="201">
        <v>2</v>
      </c>
      <c r="H13" s="210">
        <v>0</v>
      </c>
      <c r="I13" s="201">
        <v>5</v>
      </c>
      <c r="J13" s="210">
        <v>0</v>
      </c>
      <c r="K13" s="201">
        <v>4</v>
      </c>
      <c r="L13" s="202">
        <v>1</v>
      </c>
      <c r="M13" s="203">
        <v>1</v>
      </c>
      <c r="N13" s="211">
        <v>0</v>
      </c>
      <c r="O13" s="201">
        <v>0</v>
      </c>
      <c r="P13" s="210">
        <v>0</v>
      </c>
      <c r="Q13" s="201">
        <v>1</v>
      </c>
      <c r="R13" s="203">
        <v>0</v>
      </c>
      <c r="S13" s="201">
        <v>2</v>
      </c>
      <c r="T13" s="203">
        <v>0</v>
      </c>
      <c r="U13" s="212">
        <v>2</v>
      </c>
      <c r="V13" s="203">
        <v>0</v>
      </c>
      <c r="W13" s="212">
        <v>28</v>
      </c>
      <c r="X13" s="203">
        <v>2</v>
      </c>
      <c r="Y13" s="105"/>
      <c r="Z13" s="106"/>
    </row>
    <row r="14" spans="1:26" ht="14.25" thickBot="1">
      <c r="A14" s="111"/>
      <c r="B14" s="186" t="s">
        <v>416</v>
      </c>
      <c r="C14" s="215" t="s">
        <v>430</v>
      </c>
      <c r="D14" s="215" t="s">
        <v>430</v>
      </c>
      <c r="E14" s="215" t="s">
        <v>430</v>
      </c>
      <c r="F14" s="215" t="s">
        <v>430</v>
      </c>
      <c r="G14" s="215" t="s">
        <v>430</v>
      </c>
      <c r="H14" s="215" t="s">
        <v>430</v>
      </c>
      <c r="I14" s="215" t="s">
        <v>430</v>
      </c>
      <c r="J14" s="215" t="s">
        <v>430</v>
      </c>
      <c r="K14" s="215" t="s">
        <v>430</v>
      </c>
      <c r="L14" s="215" t="s">
        <v>430</v>
      </c>
      <c r="M14" s="215" t="s">
        <v>430</v>
      </c>
      <c r="N14" s="215" t="s">
        <v>430</v>
      </c>
      <c r="O14" s="215" t="s">
        <v>430</v>
      </c>
      <c r="P14" s="215" t="s">
        <v>430</v>
      </c>
      <c r="Q14" s="215" t="s">
        <v>430</v>
      </c>
      <c r="R14" s="215" t="s">
        <v>430</v>
      </c>
      <c r="S14" s="215" t="s">
        <v>430</v>
      </c>
      <c r="T14" s="215" t="s">
        <v>430</v>
      </c>
      <c r="U14" s="215" t="s">
        <v>430</v>
      </c>
      <c r="V14" s="215" t="s">
        <v>430</v>
      </c>
      <c r="W14" s="215" t="s">
        <v>430</v>
      </c>
      <c r="X14" s="215" t="s">
        <v>430</v>
      </c>
      <c r="Y14" s="100"/>
      <c r="Z14" s="107"/>
    </row>
    <row r="15" spans="1:26" ht="13.5">
      <c r="A15" s="122" t="s">
        <v>352</v>
      </c>
      <c r="B15" s="184" t="s">
        <v>391</v>
      </c>
      <c r="C15" s="204">
        <v>20</v>
      </c>
      <c r="D15" s="135">
        <v>23</v>
      </c>
      <c r="E15" s="204">
        <v>30</v>
      </c>
      <c r="F15" s="135">
        <v>43</v>
      </c>
      <c r="G15" s="204">
        <v>26</v>
      </c>
      <c r="H15" s="135">
        <v>26</v>
      </c>
      <c r="I15" s="204">
        <v>23</v>
      </c>
      <c r="J15" s="135">
        <v>20</v>
      </c>
      <c r="K15" s="204">
        <v>33</v>
      </c>
      <c r="L15" s="205">
        <v>28</v>
      </c>
      <c r="M15" s="206">
        <v>24</v>
      </c>
      <c r="N15" s="213">
        <v>23</v>
      </c>
      <c r="O15" s="204">
        <v>22</v>
      </c>
      <c r="P15" s="135">
        <v>30</v>
      </c>
      <c r="Q15" s="204">
        <v>26</v>
      </c>
      <c r="R15" s="206">
        <v>31</v>
      </c>
      <c r="S15" s="204">
        <v>26</v>
      </c>
      <c r="T15" s="206">
        <v>27</v>
      </c>
      <c r="U15" s="214">
        <v>31</v>
      </c>
      <c r="V15" s="206">
        <v>24</v>
      </c>
      <c r="W15" s="214">
        <v>261</v>
      </c>
      <c r="X15" s="206">
        <v>275</v>
      </c>
      <c r="Y15" s="115" t="s">
        <v>342</v>
      </c>
      <c r="Z15" s="103">
        <f>SUM(W15:X25)</f>
        <v>5728</v>
      </c>
    </row>
    <row r="16" spans="1:26" ht="13.5">
      <c r="A16" s="122"/>
      <c r="B16" s="184" t="s">
        <v>392</v>
      </c>
      <c r="C16" s="201">
        <v>28</v>
      </c>
      <c r="D16" s="210">
        <v>30</v>
      </c>
      <c r="E16" s="201">
        <v>32</v>
      </c>
      <c r="F16" s="210">
        <v>36</v>
      </c>
      <c r="G16" s="201">
        <v>40</v>
      </c>
      <c r="H16" s="210">
        <v>39</v>
      </c>
      <c r="I16" s="201">
        <v>33</v>
      </c>
      <c r="J16" s="210">
        <v>35</v>
      </c>
      <c r="K16" s="201">
        <v>26</v>
      </c>
      <c r="L16" s="202">
        <v>29</v>
      </c>
      <c r="M16" s="203">
        <v>36</v>
      </c>
      <c r="N16" s="211">
        <v>32</v>
      </c>
      <c r="O16" s="201">
        <v>21</v>
      </c>
      <c r="P16" s="210">
        <v>21</v>
      </c>
      <c r="Q16" s="201">
        <v>35</v>
      </c>
      <c r="R16" s="203">
        <v>35</v>
      </c>
      <c r="S16" s="201">
        <v>25</v>
      </c>
      <c r="T16" s="203">
        <v>34</v>
      </c>
      <c r="U16" s="212">
        <v>32</v>
      </c>
      <c r="V16" s="203">
        <v>21</v>
      </c>
      <c r="W16" s="212">
        <v>308</v>
      </c>
      <c r="X16" s="203">
        <v>312</v>
      </c>
      <c r="Y16" s="116" t="s">
        <v>345</v>
      </c>
      <c r="Z16" s="104">
        <f>SUM(C15:V15,C16:L16)</f>
        <v>864</v>
      </c>
    </row>
    <row r="17" spans="1:26" ht="13.5">
      <c r="A17" s="122"/>
      <c r="B17" s="184" t="s">
        <v>393</v>
      </c>
      <c r="C17" s="201">
        <v>29</v>
      </c>
      <c r="D17" s="210">
        <v>23</v>
      </c>
      <c r="E17" s="201">
        <v>30</v>
      </c>
      <c r="F17" s="210">
        <v>28</v>
      </c>
      <c r="G17" s="201">
        <v>32</v>
      </c>
      <c r="H17" s="210">
        <v>29</v>
      </c>
      <c r="I17" s="201">
        <v>27</v>
      </c>
      <c r="J17" s="210">
        <v>33</v>
      </c>
      <c r="K17" s="201">
        <v>22</v>
      </c>
      <c r="L17" s="202">
        <v>37</v>
      </c>
      <c r="M17" s="203">
        <v>32</v>
      </c>
      <c r="N17" s="211">
        <v>23</v>
      </c>
      <c r="O17" s="201">
        <v>31</v>
      </c>
      <c r="P17" s="210">
        <v>25</v>
      </c>
      <c r="Q17" s="201">
        <v>36</v>
      </c>
      <c r="R17" s="203">
        <v>35</v>
      </c>
      <c r="S17" s="201">
        <v>23</v>
      </c>
      <c r="T17" s="203">
        <v>26</v>
      </c>
      <c r="U17" s="212">
        <v>27</v>
      </c>
      <c r="V17" s="203">
        <v>20</v>
      </c>
      <c r="W17" s="212">
        <v>289</v>
      </c>
      <c r="X17" s="203">
        <v>279</v>
      </c>
      <c r="Y17" s="116" t="s">
        <v>346</v>
      </c>
      <c r="Z17" s="104">
        <f>SUM(M16:V16,W17:X25)</f>
        <v>4864</v>
      </c>
    </row>
    <row r="18" spans="1:26" ht="13.5">
      <c r="A18" s="122"/>
      <c r="B18" s="184" t="s">
        <v>394</v>
      </c>
      <c r="C18" s="201">
        <v>25</v>
      </c>
      <c r="D18" s="210">
        <v>26</v>
      </c>
      <c r="E18" s="201">
        <v>28</v>
      </c>
      <c r="F18" s="210">
        <v>31</v>
      </c>
      <c r="G18" s="201">
        <v>34</v>
      </c>
      <c r="H18" s="210">
        <v>33</v>
      </c>
      <c r="I18" s="201">
        <v>43</v>
      </c>
      <c r="J18" s="210">
        <v>34</v>
      </c>
      <c r="K18" s="201">
        <v>38</v>
      </c>
      <c r="L18" s="202">
        <v>35</v>
      </c>
      <c r="M18" s="203">
        <v>40</v>
      </c>
      <c r="N18" s="211">
        <v>50</v>
      </c>
      <c r="O18" s="201">
        <v>45</v>
      </c>
      <c r="P18" s="210">
        <v>55</v>
      </c>
      <c r="Q18" s="201">
        <v>39</v>
      </c>
      <c r="R18" s="203">
        <v>42</v>
      </c>
      <c r="S18" s="201">
        <v>47</v>
      </c>
      <c r="T18" s="203">
        <v>46</v>
      </c>
      <c r="U18" s="212">
        <v>50</v>
      </c>
      <c r="V18" s="203">
        <v>46</v>
      </c>
      <c r="W18" s="212">
        <v>389</v>
      </c>
      <c r="X18" s="203">
        <v>398</v>
      </c>
      <c r="Y18" s="116" t="s">
        <v>347</v>
      </c>
      <c r="Z18" s="104">
        <f>SUM(W15:X16)</f>
        <v>1156</v>
      </c>
    </row>
    <row r="19" spans="1:26" ht="13.5">
      <c r="A19" s="122"/>
      <c r="B19" s="184" t="s">
        <v>395</v>
      </c>
      <c r="C19" s="201">
        <v>49</v>
      </c>
      <c r="D19" s="210">
        <v>50</v>
      </c>
      <c r="E19" s="201">
        <v>41</v>
      </c>
      <c r="F19" s="210">
        <v>43</v>
      </c>
      <c r="G19" s="201">
        <v>46</v>
      </c>
      <c r="H19" s="210">
        <v>45</v>
      </c>
      <c r="I19" s="201">
        <v>38</v>
      </c>
      <c r="J19" s="210">
        <v>31</v>
      </c>
      <c r="K19" s="201">
        <v>44</v>
      </c>
      <c r="L19" s="202">
        <v>34</v>
      </c>
      <c r="M19" s="203">
        <v>43</v>
      </c>
      <c r="N19" s="211">
        <v>33</v>
      </c>
      <c r="O19" s="201">
        <v>27</v>
      </c>
      <c r="P19" s="210">
        <v>29</v>
      </c>
      <c r="Q19" s="201">
        <v>37</v>
      </c>
      <c r="R19" s="203">
        <v>38</v>
      </c>
      <c r="S19" s="201">
        <v>36</v>
      </c>
      <c r="T19" s="203">
        <v>35</v>
      </c>
      <c r="U19" s="212">
        <v>27</v>
      </c>
      <c r="V19" s="203">
        <v>28</v>
      </c>
      <c r="W19" s="212">
        <v>388</v>
      </c>
      <c r="X19" s="203">
        <v>366</v>
      </c>
      <c r="Y19" s="116" t="s">
        <v>348</v>
      </c>
      <c r="Z19" s="104">
        <f>SUM(W17:X25)</f>
        <v>4572</v>
      </c>
    </row>
    <row r="20" spans="1:26" ht="13.5">
      <c r="A20" s="122"/>
      <c r="B20" s="184" t="s">
        <v>396</v>
      </c>
      <c r="C20" s="201">
        <v>34</v>
      </c>
      <c r="D20" s="210">
        <v>27</v>
      </c>
      <c r="E20" s="201">
        <v>25</v>
      </c>
      <c r="F20" s="210">
        <v>30</v>
      </c>
      <c r="G20" s="201">
        <v>28</v>
      </c>
      <c r="H20" s="210">
        <v>33</v>
      </c>
      <c r="I20" s="201">
        <v>23</v>
      </c>
      <c r="J20" s="210">
        <v>20</v>
      </c>
      <c r="K20" s="201">
        <v>36</v>
      </c>
      <c r="L20" s="202">
        <v>25</v>
      </c>
      <c r="M20" s="203">
        <v>22</v>
      </c>
      <c r="N20" s="211">
        <v>33</v>
      </c>
      <c r="O20" s="201">
        <v>39</v>
      </c>
      <c r="P20" s="210">
        <v>28</v>
      </c>
      <c r="Q20" s="201">
        <v>30</v>
      </c>
      <c r="R20" s="203">
        <v>36</v>
      </c>
      <c r="S20" s="201">
        <v>36</v>
      </c>
      <c r="T20" s="203">
        <v>51</v>
      </c>
      <c r="U20" s="212">
        <v>41</v>
      </c>
      <c r="V20" s="203">
        <v>39</v>
      </c>
      <c r="W20" s="212">
        <v>314</v>
      </c>
      <c r="X20" s="203">
        <v>322</v>
      </c>
      <c r="Y20" s="116" t="s">
        <v>349</v>
      </c>
      <c r="Z20" s="104">
        <f>SUM(W15:X15,C16:L16)</f>
        <v>864</v>
      </c>
    </row>
    <row r="21" spans="1:26" ht="13.5">
      <c r="A21" s="122"/>
      <c r="B21" s="184" t="s">
        <v>397</v>
      </c>
      <c r="C21" s="201">
        <v>63</v>
      </c>
      <c r="D21" s="210">
        <v>55</v>
      </c>
      <c r="E21" s="201">
        <v>48</v>
      </c>
      <c r="F21" s="210">
        <v>42</v>
      </c>
      <c r="G21" s="201">
        <v>57</v>
      </c>
      <c r="H21" s="210">
        <v>50</v>
      </c>
      <c r="I21" s="201">
        <v>44</v>
      </c>
      <c r="J21" s="210">
        <v>36</v>
      </c>
      <c r="K21" s="201">
        <v>40</v>
      </c>
      <c r="L21" s="202">
        <v>39</v>
      </c>
      <c r="M21" s="203">
        <v>51</v>
      </c>
      <c r="N21" s="211">
        <v>48</v>
      </c>
      <c r="O21" s="201">
        <v>57</v>
      </c>
      <c r="P21" s="210">
        <v>34</v>
      </c>
      <c r="Q21" s="201">
        <v>69</v>
      </c>
      <c r="R21" s="203">
        <v>37</v>
      </c>
      <c r="S21" s="201">
        <v>51</v>
      </c>
      <c r="T21" s="203">
        <v>58</v>
      </c>
      <c r="U21" s="212">
        <v>38</v>
      </c>
      <c r="V21" s="203">
        <v>33</v>
      </c>
      <c r="W21" s="212">
        <v>518</v>
      </c>
      <c r="X21" s="203">
        <v>432</v>
      </c>
      <c r="Y21" s="116" t="s">
        <v>350</v>
      </c>
      <c r="Z21" s="104">
        <f>SUM(M16:V16,W17:X20,C21:L21)</f>
        <v>3511</v>
      </c>
    </row>
    <row r="22" spans="1:26" ht="13.5">
      <c r="A22" s="122"/>
      <c r="B22" s="184" t="s">
        <v>398</v>
      </c>
      <c r="C22" s="201">
        <v>46</v>
      </c>
      <c r="D22" s="210">
        <v>41</v>
      </c>
      <c r="E22" s="201">
        <v>38</v>
      </c>
      <c r="F22" s="210">
        <v>30</v>
      </c>
      <c r="G22" s="201">
        <v>35</v>
      </c>
      <c r="H22" s="210">
        <v>49</v>
      </c>
      <c r="I22" s="201">
        <v>35</v>
      </c>
      <c r="J22" s="210">
        <v>38</v>
      </c>
      <c r="K22" s="201">
        <v>36</v>
      </c>
      <c r="L22" s="202">
        <v>25</v>
      </c>
      <c r="M22" s="203">
        <v>23</v>
      </c>
      <c r="N22" s="211">
        <v>21</v>
      </c>
      <c r="O22" s="201">
        <v>31</v>
      </c>
      <c r="P22" s="210">
        <v>30</v>
      </c>
      <c r="Q22" s="201">
        <v>25</v>
      </c>
      <c r="R22" s="203">
        <v>19</v>
      </c>
      <c r="S22" s="201">
        <v>22</v>
      </c>
      <c r="T22" s="203">
        <v>29</v>
      </c>
      <c r="U22" s="212">
        <v>29</v>
      </c>
      <c r="V22" s="203">
        <v>21</v>
      </c>
      <c r="W22" s="212">
        <v>320</v>
      </c>
      <c r="X22" s="203">
        <v>303</v>
      </c>
      <c r="Y22" s="116" t="s">
        <v>351</v>
      </c>
      <c r="Z22" s="104">
        <f>SUM(M21:V21,W22:X25)</f>
        <v>1353</v>
      </c>
    </row>
    <row r="23" spans="1:26" ht="13.5">
      <c r="A23" s="122"/>
      <c r="B23" s="185" t="s">
        <v>399</v>
      </c>
      <c r="C23" s="201">
        <v>14</v>
      </c>
      <c r="D23" s="210">
        <v>15</v>
      </c>
      <c r="E23" s="201">
        <v>16</v>
      </c>
      <c r="F23" s="210">
        <v>16</v>
      </c>
      <c r="G23" s="201">
        <v>17</v>
      </c>
      <c r="H23" s="210">
        <v>7</v>
      </c>
      <c r="I23" s="201">
        <v>11</v>
      </c>
      <c r="J23" s="210">
        <v>7</v>
      </c>
      <c r="K23" s="201">
        <v>11</v>
      </c>
      <c r="L23" s="202">
        <v>11</v>
      </c>
      <c r="M23" s="203">
        <v>11</v>
      </c>
      <c r="N23" s="211">
        <v>7</v>
      </c>
      <c r="O23" s="201">
        <v>14</v>
      </c>
      <c r="P23" s="210">
        <v>6</v>
      </c>
      <c r="Q23" s="201">
        <v>11</v>
      </c>
      <c r="R23" s="203">
        <v>4</v>
      </c>
      <c r="S23" s="201">
        <v>11</v>
      </c>
      <c r="T23" s="203">
        <v>4</v>
      </c>
      <c r="U23" s="212">
        <v>6</v>
      </c>
      <c r="V23" s="203">
        <v>2</v>
      </c>
      <c r="W23" s="212">
        <v>122</v>
      </c>
      <c r="X23" s="203">
        <v>79</v>
      </c>
      <c r="Y23" s="105"/>
      <c r="Z23" s="106"/>
    </row>
    <row r="24" spans="1:26" ht="13.5">
      <c r="A24" s="122"/>
      <c r="B24" s="185" t="s">
        <v>400</v>
      </c>
      <c r="C24" s="201">
        <v>8</v>
      </c>
      <c r="D24" s="210">
        <v>2</v>
      </c>
      <c r="E24" s="201">
        <v>8</v>
      </c>
      <c r="F24" s="210">
        <v>3</v>
      </c>
      <c r="G24" s="201">
        <v>7</v>
      </c>
      <c r="H24" s="210">
        <v>2</v>
      </c>
      <c r="I24" s="201">
        <v>6</v>
      </c>
      <c r="J24" s="210">
        <v>1</v>
      </c>
      <c r="K24" s="201">
        <v>3</v>
      </c>
      <c r="L24" s="202">
        <v>2</v>
      </c>
      <c r="M24" s="203">
        <v>3</v>
      </c>
      <c r="N24" s="211">
        <v>0</v>
      </c>
      <c r="O24" s="201">
        <v>3</v>
      </c>
      <c r="P24" s="210">
        <v>1</v>
      </c>
      <c r="Q24" s="201">
        <v>0</v>
      </c>
      <c r="R24" s="203">
        <v>0</v>
      </c>
      <c r="S24" s="201">
        <v>2</v>
      </c>
      <c r="T24" s="203">
        <v>0</v>
      </c>
      <c r="U24" s="212">
        <v>2</v>
      </c>
      <c r="V24" s="203">
        <v>0</v>
      </c>
      <c r="W24" s="212">
        <v>42</v>
      </c>
      <c r="X24" s="203">
        <v>11</v>
      </c>
      <c r="Y24" s="105"/>
      <c r="Z24" s="106"/>
    </row>
    <row r="25" spans="1:26" ht="14.25" thickBot="1">
      <c r="A25" s="111"/>
      <c r="B25" s="186" t="s">
        <v>416</v>
      </c>
      <c r="C25" s="215" t="s">
        <v>430</v>
      </c>
      <c r="D25" s="215" t="s">
        <v>430</v>
      </c>
      <c r="E25" s="215" t="s">
        <v>430</v>
      </c>
      <c r="F25" s="215" t="s">
        <v>430</v>
      </c>
      <c r="G25" s="215" t="s">
        <v>430</v>
      </c>
      <c r="H25" s="215" t="s">
        <v>430</v>
      </c>
      <c r="I25" s="215" t="s">
        <v>430</v>
      </c>
      <c r="J25" s="215" t="s">
        <v>430</v>
      </c>
      <c r="K25" s="215" t="s">
        <v>430</v>
      </c>
      <c r="L25" s="215" t="s">
        <v>430</v>
      </c>
      <c r="M25" s="215" t="s">
        <v>430</v>
      </c>
      <c r="N25" s="215" t="s">
        <v>430</v>
      </c>
      <c r="O25" s="215" t="s">
        <v>430</v>
      </c>
      <c r="P25" s="215" t="s">
        <v>430</v>
      </c>
      <c r="Q25" s="215" t="s">
        <v>430</v>
      </c>
      <c r="R25" s="215" t="s">
        <v>430</v>
      </c>
      <c r="S25" s="215" t="s">
        <v>430</v>
      </c>
      <c r="T25" s="215" t="s">
        <v>430</v>
      </c>
      <c r="U25" s="215" t="s">
        <v>430</v>
      </c>
      <c r="V25" s="215" t="s">
        <v>430</v>
      </c>
      <c r="W25" s="215" t="s">
        <v>430</v>
      </c>
      <c r="X25" s="215" t="s">
        <v>430</v>
      </c>
      <c r="Y25" s="100"/>
      <c r="Z25" s="107"/>
    </row>
    <row r="26" spans="1:26" ht="13.5">
      <c r="A26" s="122" t="s">
        <v>353</v>
      </c>
      <c r="B26" s="184" t="s">
        <v>391</v>
      </c>
      <c r="C26" s="204">
        <v>11</v>
      </c>
      <c r="D26" s="135">
        <v>12</v>
      </c>
      <c r="E26" s="204">
        <v>12</v>
      </c>
      <c r="F26" s="135">
        <v>21</v>
      </c>
      <c r="G26" s="204">
        <v>14</v>
      </c>
      <c r="H26" s="135">
        <v>14</v>
      </c>
      <c r="I26" s="204">
        <v>18</v>
      </c>
      <c r="J26" s="135">
        <v>14</v>
      </c>
      <c r="K26" s="204">
        <v>12</v>
      </c>
      <c r="L26" s="205">
        <v>25</v>
      </c>
      <c r="M26" s="206">
        <v>26</v>
      </c>
      <c r="N26" s="213">
        <v>16</v>
      </c>
      <c r="O26" s="204">
        <v>19</v>
      </c>
      <c r="P26" s="135">
        <v>27</v>
      </c>
      <c r="Q26" s="204">
        <v>20</v>
      </c>
      <c r="R26" s="206">
        <v>15</v>
      </c>
      <c r="S26" s="204">
        <v>14</v>
      </c>
      <c r="T26" s="206">
        <v>18</v>
      </c>
      <c r="U26" s="214">
        <v>21</v>
      </c>
      <c r="V26" s="206">
        <v>28</v>
      </c>
      <c r="W26" s="214">
        <v>167</v>
      </c>
      <c r="X26" s="206">
        <v>190</v>
      </c>
      <c r="Y26" s="116" t="s">
        <v>342</v>
      </c>
      <c r="Z26" s="104">
        <f>SUM(W26:X36)</f>
        <v>3589</v>
      </c>
    </row>
    <row r="27" spans="1:26" ht="13.5">
      <c r="A27" s="122"/>
      <c r="B27" s="184" t="s">
        <v>392</v>
      </c>
      <c r="C27" s="201">
        <v>21</v>
      </c>
      <c r="D27" s="210">
        <v>23</v>
      </c>
      <c r="E27" s="201">
        <v>15</v>
      </c>
      <c r="F27" s="210">
        <v>23</v>
      </c>
      <c r="G27" s="201">
        <v>21</v>
      </c>
      <c r="H27" s="210">
        <v>18</v>
      </c>
      <c r="I27" s="201">
        <v>18</v>
      </c>
      <c r="J27" s="210">
        <v>28</v>
      </c>
      <c r="K27" s="201">
        <v>20</v>
      </c>
      <c r="L27" s="202">
        <v>19</v>
      </c>
      <c r="M27" s="203">
        <v>22</v>
      </c>
      <c r="N27" s="211">
        <v>16</v>
      </c>
      <c r="O27" s="201">
        <v>21</v>
      </c>
      <c r="P27" s="210">
        <v>20</v>
      </c>
      <c r="Q27" s="201">
        <v>15</v>
      </c>
      <c r="R27" s="203">
        <v>23</v>
      </c>
      <c r="S27" s="201">
        <v>16</v>
      </c>
      <c r="T27" s="203">
        <v>17</v>
      </c>
      <c r="U27" s="212">
        <v>19</v>
      </c>
      <c r="V27" s="203">
        <v>17</v>
      </c>
      <c r="W27" s="212">
        <v>188</v>
      </c>
      <c r="X27" s="203">
        <v>204</v>
      </c>
      <c r="Y27" s="116" t="s">
        <v>345</v>
      </c>
      <c r="Z27" s="104">
        <f>SUM(C26:V26,C27:L27)</f>
        <v>563</v>
      </c>
    </row>
    <row r="28" spans="1:26" ht="13.5">
      <c r="A28" s="122"/>
      <c r="B28" s="184" t="s">
        <v>393</v>
      </c>
      <c r="C28" s="201">
        <v>18</v>
      </c>
      <c r="D28" s="210">
        <v>13</v>
      </c>
      <c r="E28" s="201">
        <v>14</v>
      </c>
      <c r="F28" s="210">
        <v>23</v>
      </c>
      <c r="G28" s="201">
        <v>14</v>
      </c>
      <c r="H28" s="210">
        <v>21</v>
      </c>
      <c r="I28" s="201">
        <v>18</v>
      </c>
      <c r="J28" s="210">
        <v>11</v>
      </c>
      <c r="K28" s="201">
        <v>19</v>
      </c>
      <c r="L28" s="202">
        <v>16</v>
      </c>
      <c r="M28" s="203">
        <v>16</v>
      </c>
      <c r="N28" s="211">
        <v>21</v>
      </c>
      <c r="O28" s="201">
        <v>14</v>
      </c>
      <c r="P28" s="210">
        <v>22</v>
      </c>
      <c r="Q28" s="201">
        <v>13</v>
      </c>
      <c r="R28" s="203">
        <v>19</v>
      </c>
      <c r="S28" s="201">
        <v>15</v>
      </c>
      <c r="T28" s="203">
        <v>15</v>
      </c>
      <c r="U28" s="212">
        <v>19</v>
      </c>
      <c r="V28" s="203">
        <v>22</v>
      </c>
      <c r="W28" s="212">
        <v>160</v>
      </c>
      <c r="X28" s="203">
        <v>183</v>
      </c>
      <c r="Y28" s="116" t="s">
        <v>346</v>
      </c>
      <c r="Z28" s="104">
        <f>SUM(M27:V27,W28:X36)</f>
        <v>3026</v>
      </c>
    </row>
    <row r="29" spans="1:26" ht="13.5">
      <c r="A29" s="122"/>
      <c r="B29" s="184" t="s">
        <v>394</v>
      </c>
      <c r="C29" s="201">
        <v>23</v>
      </c>
      <c r="D29" s="210">
        <v>19</v>
      </c>
      <c r="E29" s="201">
        <v>19</v>
      </c>
      <c r="F29" s="210">
        <v>19</v>
      </c>
      <c r="G29" s="201">
        <v>24</v>
      </c>
      <c r="H29" s="210">
        <v>22</v>
      </c>
      <c r="I29" s="201">
        <v>28</v>
      </c>
      <c r="J29" s="210">
        <v>29</v>
      </c>
      <c r="K29" s="201">
        <v>28</v>
      </c>
      <c r="L29" s="202">
        <v>30</v>
      </c>
      <c r="M29" s="203">
        <v>32</v>
      </c>
      <c r="N29" s="211">
        <v>40</v>
      </c>
      <c r="O29" s="201">
        <v>21</v>
      </c>
      <c r="P29" s="210">
        <v>25</v>
      </c>
      <c r="Q29" s="201">
        <v>35</v>
      </c>
      <c r="R29" s="203">
        <v>24</v>
      </c>
      <c r="S29" s="201">
        <v>26</v>
      </c>
      <c r="T29" s="203">
        <v>29</v>
      </c>
      <c r="U29" s="212">
        <v>37</v>
      </c>
      <c r="V29" s="203">
        <v>36</v>
      </c>
      <c r="W29" s="212">
        <v>273</v>
      </c>
      <c r="X29" s="203">
        <v>273</v>
      </c>
      <c r="Y29" s="116" t="s">
        <v>347</v>
      </c>
      <c r="Z29" s="104">
        <f>SUM(W26:X27)</f>
        <v>749</v>
      </c>
    </row>
    <row r="30" spans="1:26" ht="13.5">
      <c r="A30" s="122"/>
      <c r="B30" s="184" t="s">
        <v>395</v>
      </c>
      <c r="C30" s="201">
        <v>44</v>
      </c>
      <c r="D30" s="210">
        <v>29</v>
      </c>
      <c r="E30" s="201">
        <v>31</v>
      </c>
      <c r="F30" s="210">
        <v>25</v>
      </c>
      <c r="G30" s="201">
        <v>42</v>
      </c>
      <c r="H30" s="210">
        <v>36</v>
      </c>
      <c r="I30" s="201">
        <v>22</v>
      </c>
      <c r="J30" s="210">
        <v>24</v>
      </c>
      <c r="K30" s="201">
        <v>23</v>
      </c>
      <c r="L30" s="202">
        <v>34</v>
      </c>
      <c r="M30" s="203">
        <v>27</v>
      </c>
      <c r="N30" s="211">
        <v>28</v>
      </c>
      <c r="O30" s="201">
        <v>22</v>
      </c>
      <c r="P30" s="210">
        <v>25</v>
      </c>
      <c r="Q30" s="201">
        <v>27</v>
      </c>
      <c r="R30" s="203">
        <v>18</v>
      </c>
      <c r="S30" s="201">
        <v>13</v>
      </c>
      <c r="T30" s="203">
        <v>25</v>
      </c>
      <c r="U30" s="212">
        <v>15</v>
      </c>
      <c r="V30" s="203">
        <v>22</v>
      </c>
      <c r="W30" s="212">
        <v>266</v>
      </c>
      <c r="X30" s="203">
        <v>266</v>
      </c>
      <c r="Y30" s="116" t="s">
        <v>348</v>
      </c>
      <c r="Z30" s="104">
        <f>SUM(W28:X36)</f>
        <v>2840</v>
      </c>
    </row>
    <row r="31" spans="1:26" ht="13.5">
      <c r="A31" s="122"/>
      <c r="B31" s="184" t="s">
        <v>396</v>
      </c>
      <c r="C31" s="201">
        <v>14</v>
      </c>
      <c r="D31" s="210">
        <v>20</v>
      </c>
      <c r="E31" s="201">
        <v>17</v>
      </c>
      <c r="F31" s="210">
        <v>17</v>
      </c>
      <c r="G31" s="201">
        <v>11</v>
      </c>
      <c r="H31" s="210">
        <v>14</v>
      </c>
      <c r="I31" s="201">
        <v>13</v>
      </c>
      <c r="J31" s="210">
        <v>12</v>
      </c>
      <c r="K31" s="201">
        <v>18</v>
      </c>
      <c r="L31" s="202">
        <v>15</v>
      </c>
      <c r="M31" s="203">
        <v>18</v>
      </c>
      <c r="N31" s="211">
        <v>16</v>
      </c>
      <c r="O31" s="201">
        <v>17</v>
      </c>
      <c r="P31" s="210">
        <v>13</v>
      </c>
      <c r="Q31" s="201">
        <v>19</v>
      </c>
      <c r="R31" s="203">
        <v>17</v>
      </c>
      <c r="S31" s="201">
        <v>22</v>
      </c>
      <c r="T31" s="203">
        <v>29</v>
      </c>
      <c r="U31" s="212">
        <v>21</v>
      </c>
      <c r="V31" s="203">
        <v>22</v>
      </c>
      <c r="W31" s="212">
        <v>170</v>
      </c>
      <c r="X31" s="203">
        <v>175</v>
      </c>
      <c r="Y31" s="116" t="s">
        <v>349</v>
      </c>
      <c r="Z31" s="104">
        <f>SUM(W26:X26,C27:L27)</f>
        <v>563</v>
      </c>
    </row>
    <row r="32" spans="1:26" ht="13.5">
      <c r="A32" s="122"/>
      <c r="B32" s="184" t="s">
        <v>397</v>
      </c>
      <c r="C32" s="201">
        <v>40</v>
      </c>
      <c r="D32" s="210">
        <v>29</v>
      </c>
      <c r="E32" s="201">
        <v>31</v>
      </c>
      <c r="F32" s="210">
        <v>27</v>
      </c>
      <c r="G32" s="201">
        <v>43</v>
      </c>
      <c r="H32" s="210">
        <v>30</v>
      </c>
      <c r="I32" s="201">
        <v>15</v>
      </c>
      <c r="J32" s="210">
        <v>16</v>
      </c>
      <c r="K32" s="201">
        <v>27</v>
      </c>
      <c r="L32" s="202">
        <v>19</v>
      </c>
      <c r="M32" s="203">
        <v>35</v>
      </c>
      <c r="N32" s="211">
        <v>25</v>
      </c>
      <c r="O32" s="201">
        <v>32</v>
      </c>
      <c r="P32" s="210">
        <v>24</v>
      </c>
      <c r="Q32" s="201">
        <v>34</v>
      </c>
      <c r="R32" s="203">
        <v>26</v>
      </c>
      <c r="S32" s="201">
        <v>40</v>
      </c>
      <c r="T32" s="203">
        <v>30</v>
      </c>
      <c r="U32" s="212">
        <v>30</v>
      </c>
      <c r="V32" s="203">
        <v>17</v>
      </c>
      <c r="W32" s="212">
        <v>327</v>
      </c>
      <c r="X32" s="203">
        <v>243</v>
      </c>
      <c r="Y32" s="116" t="s">
        <v>350</v>
      </c>
      <c r="Z32" s="104">
        <f>SUM(M27:V27,W28:X31,C32:L32)</f>
        <v>2229</v>
      </c>
    </row>
    <row r="33" spans="1:26" ht="13.5">
      <c r="A33" s="122"/>
      <c r="B33" s="184" t="s">
        <v>398</v>
      </c>
      <c r="C33" s="201">
        <v>21</v>
      </c>
      <c r="D33" s="210">
        <v>34</v>
      </c>
      <c r="E33" s="201">
        <v>22</v>
      </c>
      <c r="F33" s="210">
        <v>27</v>
      </c>
      <c r="G33" s="201">
        <v>24</v>
      </c>
      <c r="H33" s="210">
        <v>29</v>
      </c>
      <c r="I33" s="201">
        <v>17</v>
      </c>
      <c r="J33" s="210">
        <v>23</v>
      </c>
      <c r="K33" s="201">
        <v>18</v>
      </c>
      <c r="L33" s="202">
        <v>26</v>
      </c>
      <c r="M33" s="203">
        <v>14</v>
      </c>
      <c r="N33" s="211">
        <v>10</v>
      </c>
      <c r="O33" s="201">
        <v>16</v>
      </c>
      <c r="P33" s="210">
        <v>6</v>
      </c>
      <c r="Q33" s="201">
        <v>12</v>
      </c>
      <c r="R33" s="203">
        <v>10</v>
      </c>
      <c r="S33" s="201">
        <v>12</v>
      </c>
      <c r="T33" s="203">
        <v>9</v>
      </c>
      <c r="U33" s="212">
        <v>13</v>
      </c>
      <c r="V33" s="203">
        <v>7</v>
      </c>
      <c r="W33" s="212">
        <v>169</v>
      </c>
      <c r="X33" s="203">
        <v>181</v>
      </c>
      <c r="Y33" s="116" t="s">
        <v>351</v>
      </c>
      <c r="Z33" s="104">
        <f>SUM(M32:V32,W33:X36)</f>
        <v>797</v>
      </c>
    </row>
    <row r="34" spans="1:26" ht="13.5">
      <c r="A34" s="122"/>
      <c r="B34" s="184" t="s">
        <v>399</v>
      </c>
      <c r="C34" s="201">
        <v>14</v>
      </c>
      <c r="D34" s="210">
        <v>9</v>
      </c>
      <c r="E34" s="201">
        <v>13</v>
      </c>
      <c r="F34" s="210">
        <v>4</v>
      </c>
      <c r="G34" s="201">
        <v>11</v>
      </c>
      <c r="H34" s="210">
        <v>5</v>
      </c>
      <c r="I34" s="201">
        <v>9</v>
      </c>
      <c r="J34" s="210">
        <v>4</v>
      </c>
      <c r="K34" s="201">
        <v>7</v>
      </c>
      <c r="L34" s="202">
        <v>5</v>
      </c>
      <c r="M34" s="203">
        <v>8</v>
      </c>
      <c r="N34" s="211">
        <v>2</v>
      </c>
      <c r="O34" s="201">
        <v>2</v>
      </c>
      <c r="P34" s="210">
        <v>3</v>
      </c>
      <c r="Q34" s="201">
        <v>7</v>
      </c>
      <c r="R34" s="203">
        <v>5</v>
      </c>
      <c r="S34" s="201">
        <v>7</v>
      </c>
      <c r="T34" s="203">
        <v>2</v>
      </c>
      <c r="U34" s="212">
        <v>4</v>
      </c>
      <c r="V34" s="203">
        <v>1</v>
      </c>
      <c r="W34" s="212">
        <v>82</v>
      </c>
      <c r="X34" s="203">
        <v>40</v>
      </c>
      <c r="Y34" s="105"/>
      <c r="Z34" s="106"/>
    </row>
    <row r="35" spans="1:26" ht="13.5">
      <c r="A35" s="122"/>
      <c r="B35" s="185" t="s">
        <v>400</v>
      </c>
      <c r="C35" s="201">
        <v>5</v>
      </c>
      <c r="D35" s="210">
        <v>1</v>
      </c>
      <c r="E35" s="201">
        <v>4</v>
      </c>
      <c r="F35" s="210">
        <v>1</v>
      </c>
      <c r="G35" s="201">
        <v>3</v>
      </c>
      <c r="H35" s="210">
        <v>1</v>
      </c>
      <c r="I35" s="201">
        <v>2</v>
      </c>
      <c r="J35" s="210">
        <v>1</v>
      </c>
      <c r="K35" s="201">
        <v>3</v>
      </c>
      <c r="L35" s="202">
        <v>0</v>
      </c>
      <c r="M35" s="203">
        <v>4</v>
      </c>
      <c r="N35" s="211">
        <v>1</v>
      </c>
      <c r="O35" s="201">
        <v>3</v>
      </c>
      <c r="P35" s="210">
        <v>0</v>
      </c>
      <c r="Q35" s="201">
        <v>2</v>
      </c>
      <c r="R35" s="203">
        <v>0</v>
      </c>
      <c r="S35" s="201">
        <v>0</v>
      </c>
      <c r="T35" s="203">
        <v>0</v>
      </c>
      <c r="U35" s="212">
        <v>1</v>
      </c>
      <c r="V35" s="203">
        <v>0</v>
      </c>
      <c r="W35" s="212">
        <v>27</v>
      </c>
      <c r="X35" s="203">
        <v>5</v>
      </c>
      <c r="Y35" s="105"/>
      <c r="Z35" s="106"/>
    </row>
    <row r="36" spans="1:26" ht="14.25" thickBot="1">
      <c r="A36" s="111"/>
      <c r="B36" s="186" t="s">
        <v>416</v>
      </c>
      <c r="C36" s="215" t="s">
        <v>430</v>
      </c>
      <c r="D36" s="215" t="s">
        <v>430</v>
      </c>
      <c r="E36" s="215" t="s">
        <v>430</v>
      </c>
      <c r="F36" s="215" t="s">
        <v>430</v>
      </c>
      <c r="G36" s="215" t="s">
        <v>430</v>
      </c>
      <c r="H36" s="215" t="s">
        <v>430</v>
      </c>
      <c r="I36" s="215" t="s">
        <v>430</v>
      </c>
      <c r="J36" s="215" t="s">
        <v>430</v>
      </c>
      <c r="K36" s="215" t="s">
        <v>430</v>
      </c>
      <c r="L36" s="215" t="s">
        <v>430</v>
      </c>
      <c r="M36" s="215" t="s">
        <v>430</v>
      </c>
      <c r="N36" s="215" t="s">
        <v>430</v>
      </c>
      <c r="O36" s="215" t="s">
        <v>430</v>
      </c>
      <c r="P36" s="215" t="s">
        <v>430</v>
      </c>
      <c r="Q36" s="215" t="s">
        <v>430</v>
      </c>
      <c r="R36" s="215" t="s">
        <v>430</v>
      </c>
      <c r="S36" s="215" t="s">
        <v>430</v>
      </c>
      <c r="T36" s="215" t="s">
        <v>430</v>
      </c>
      <c r="U36" s="215" t="s">
        <v>430</v>
      </c>
      <c r="V36" s="215" t="s">
        <v>430</v>
      </c>
      <c r="W36" s="215" t="s">
        <v>430</v>
      </c>
      <c r="X36" s="215" t="s">
        <v>430</v>
      </c>
      <c r="Y36" s="100"/>
      <c r="Z36" s="107"/>
    </row>
    <row r="37" spans="1:26" ht="13.5">
      <c r="A37" s="122" t="s">
        <v>354</v>
      </c>
      <c r="B37" s="184" t="s">
        <v>391</v>
      </c>
      <c r="C37" s="204">
        <v>14</v>
      </c>
      <c r="D37" s="135">
        <v>14</v>
      </c>
      <c r="E37" s="204">
        <v>11</v>
      </c>
      <c r="F37" s="135">
        <v>14</v>
      </c>
      <c r="G37" s="204">
        <v>14</v>
      </c>
      <c r="H37" s="135">
        <v>16</v>
      </c>
      <c r="I37" s="204">
        <v>21</v>
      </c>
      <c r="J37" s="135">
        <v>16</v>
      </c>
      <c r="K37" s="204">
        <v>14</v>
      </c>
      <c r="L37" s="205">
        <v>20</v>
      </c>
      <c r="M37" s="206">
        <v>22</v>
      </c>
      <c r="N37" s="213">
        <v>16</v>
      </c>
      <c r="O37" s="204">
        <v>17</v>
      </c>
      <c r="P37" s="135">
        <v>12</v>
      </c>
      <c r="Q37" s="204">
        <v>15</v>
      </c>
      <c r="R37" s="206">
        <v>27</v>
      </c>
      <c r="S37" s="204">
        <v>23</v>
      </c>
      <c r="T37" s="206">
        <v>18</v>
      </c>
      <c r="U37" s="214">
        <v>21</v>
      </c>
      <c r="V37" s="206">
        <v>29</v>
      </c>
      <c r="W37" s="214">
        <v>172</v>
      </c>
      <c r="X37" s="206">
        <v>182</v>
      </c>
      <c r="Y37" s="116" t="s">
        <v>342</v>
      </c>
      <c r="Z37" s="104">
        <f>SUM(W37:X47)</f>
        <v>4442</v>
      </c>
    </row>
    <row r="38" spans="1:26" ht="13.5">
      <c r="A38" s="122"/>
      <c r="B38" s="184" t="s">
        <v>392</v>
      </c>
      <c r="C38" s="201">
        <v>26</v>
      </c>
      <c r="D38" s="210">
        <v>29</v>
      </c>
      <c r="E38" s="201">
        <v>16</v>
      </c>
      <c r="F38" s="210">
        <v>30</v>
      </c>
      <c r="G38" s="201">
        <v>21</v>
      </c>
      <c r="H38" s="210">
        <v>37</v>
      </c>
      <c r="I38" s="201">
        <v>22</v>
      </c>
      <c r="J38" s="210">
        <v>28</v>
      </c>
      <c r="K38" s="201">
        <v>27</v>
      </c>
      <c r="L38" s="202">
        <v>25</v>
      </c>
      <c r="M38" s="203">
        <v>21</v>
      </c>
      <c r="N38" s="211">
        <v>20</v>
      </c>
      <c r="O38" s="201">
        <v>27</v>
      </c>
      <c r="P38" s="210">
        <v>28</v>
      </c>
      <c r="Q38" s="201">
        <v>26</v>
      </c>
      <c r="R38" s="203">
        <v>29</v>
      </c>
      <c r="S38" s="201">
        <v>19</v>
      </c>
      <c r="T38" s="203">
        <v>18</v>
      </c>
      <c r="U38" s="212">
        <v>18</v>
      </c>
      <c r="V38" s="203">
        <v>25</v>
      </c>
      <c r="W38" s="212">
        <v>223</v>
      </c>
      <c r="X38" s="203">
        <v>269</v>
      </c>
      <c r="Y38" s="116" t="s">
        <v>345</v>
      </c>
      <c r="Z38" s="104">
        <f>SUM(C37:V37,C38:L38)</f>
        <v>615</v>
      </c>
    </row>
    <row r="39" spans="1:26" ht="13.5">
      <c r="A39" s="122"/>
      <c r="B39" s="184" t="s">
        <v>393</v>
      </c>
      <c r="C39" s="201">
        <v>16</v>
      </c>
      <c r="D39" s="210">
        <v>27</v>
      </c>
      <c r="E39" s="201">
        <v>22</v>
      </c>
      <c r="F39" s="210">
        <v>21</v>
      </c>
      <c r="G39" s="201">
        <v>23</v>
      </c>
      <c r="H39" s="210">
        <v>18</v>
      </c>
      <c r="I39" s="201">
        <v>11</v>
      </c>
      <c r="J39" s="210">
        <v>24</v>
      </c>
      <c r="K39" s="201">
        <v>21</v>
      </c>
      <c r="L39" s="202">
        <v>25</v>
      </c>
      <c r="M39" s="203">
        <v>23</v>
      </c>
      <c r="N39" s="211">
        <v>19</v>
      </c>
      <c r="O39" s="201">
        <v>18</v>
      </c>
      <c r="P39" s="210">
        <v>27</v>
      </c>
      <c r="Q39" s="201">
        <v>24</v>
      </c>
      <c r="R39" s="203">
        <v>22</v>
      </c>
      <c r="S39" s="201">
        <v>20</v>
      </c>
      <c r="T39" s="203">
        <v>20</v>
      </c>
      <c r="U39" s="212">
        <v>18</v>
      </c>
      <c r="V39" s="203">
        <v>27</v>
      </c>
      <c r="W39" s="212">
        <v>196</v>
      </c>
      <c r="X39" s="203">
        <v>230</v>
      </c>
      <c r="Y39" s="116" t="s">
        <v>346</v>
      </c>
      <c r="Z39" s="104">
        <f>SUM(M38:V38,W39:X47)</f>
        <v>3827</v>
      </c>
    </row>
    <row r="40" spans="1:26" ht="13.5">
      <c r="A40" s="122"/>
      <c r="B40" s="184" t="s">
        <v>394</v>
      </c>
      <c r="C40" s="201">
        <v>20</v>
      </c>
      <c r="D40" s="210">
        <v>21</v>
      </c>
      <c r="E40" s="201">
        <v>33</v>
      </c>
      <c r="F40" s="210">
        <v>23</v>
      </c>
      <c r="G40" s="201">
        <v>19</v>
      </c>
      <c r="H40" s="210">
        <v>27</v>
      </c>
      <c r="I40" s="201">
        <v>32</v>
      </c>
      <c r="J40" s="210">
        <v>27</v>
      </c>
      <c r="K40" s="201">
        <v>24</v>
      </c>
      <c r="L40" s="202">
        <v>31</v>
      </c>
      <c r="M40" s="203">
        <v>36</v>
      </c>
      <c r="N40" s="211">
        <v>25</v>
      </c>
      <c r="O40" s="201">
        <v>37</v>
      </c>
      <c r="P40" s="210">
        <v>36</v>
      </c>
      <c r="Q40" s="201">
        <v>43</v>
      </c>
      <c r="R40" s="203">
        <v>41</v>
      </c>
      <c r="S40" s="201">
        <v>35</v>
      </c>
      <c r="T40" s="203">
        <v>38</v>
      </c>
      <c r="U40" s="212">
        <v>39</v>
      </c>
      <c r="V40" s="203">
        <v>33</v>
      </c>
      <c r="W40" s="212">
        <v>318</v>
      </c>
      <c r="X40" s="203">
        <v>302</v>
      </c>
      <c r="Y40" s="116" t="s">
        <v>347</v>
      </c>
      <c r="Z40" s="104">
        <f>SUM(W37:X38)</f>
        <v>846</v>
      </c>
    </row>
    <row r="41" spans="1:26" ht="13.5">
      <c r="A41" s="122"/>
      <c r="B41" s="184" t="s">
        <v>395</v>
      </c>
      <c r="C41" s="201">
        <v>24</v>
      </c>
      <c r="D41" s="210">
        <v>31</v>
      </c>
      <c r="E41" s="201">
        <v>47</v>
      </c>
      <c r="F41" s="210">
        <v>34</v>
      </c>
      <c r="G41" s="201">
        <v>36</v>
      </c>
      <c r="H41" s="210">
        <v>33</v>
      </c>
      <c r="I41" s="201">
        <v>33</v>
      </c>
      <c r="J41" s="210">
        <v>23</v>
      </c>
      <c r="K41" s="201">
        <v>30</v>
      </c>
      <c r="L41" s="202">
        <v>33</v>
      </c>
      <c r="M41" s="203">
        <v>20</v>
      </c>
      <c r="N41" s="211">
        <v>21</v>
      </c>
      <c r="O41" s="201">
        <v>27</v>
      </c>
      <c r="P41" s="210">
        <v>20</v>
      </c>
      <c r="Q41" s="201">
        <v>17</v>
      </c>
      <c r="R41" s="203">
        <v>24</v>
      </c>
      <c r="S41" s="201">
        <v>24</v>
      </c>
      <c r="T41" s="203">
        <v>23</v>
      </c>
      <c r="U41" s="212">
        <v>29</v>
      </c>
      <c r="V41" s="203">
        <v>15</v>
      </c>
      <c r="W41" s="212">
        <v>287</v>
      </c>
      <c r="X41" s="203">
        <v>257</v>
      </c>
      <c r="Y41" s="116" t="s">
        <v>348</v>
      </c>
      <c r="Z41" s="104">
        <f>SUM(W39:X47)</f>
        <v>3596</v>
      </c>
    </row>
    <row r="42" spans="1:26" ht="13.5">
      <c r="A42" s="122"/>
      <c r="B42" s="184" t="s">
        <v>396</v>
      </c>
      <c r="C42" s="201">
        <v>16</v>
      </c>
      <c r="D42" s="210">
        <v>20</v>
      </c>
      <c r="E42" s="201">
        <v>22</v>
      </c>
      <c r="F42" s="210">
        <v>23</v>
      </c>
      <c r="G42" s="201">
        <v>18</v>
      </c>
      <c r="H42" s="210">
        <v>27</v>
      </c>
      <c r="I42" s="201">
        <v>24</v>
      </c>
      <c r="J42" s="210">
        <v>16</v>
      </c>
      <c r="K42" s="201">
        <v>21</v>
      </c>
      <c r="L42" s="202">
        <v>17</v>
      </c>
      <c r="M42" s="203">
        <v>18</v>
      </c>
      <c r="N42" s="211">
        <v>20</v>
      </c>
      <c r="O42" s="201">
        <v>31</v>
      </c>
      <c r="P42" s="210">
        <v>29</v>
      </c>
      <c r="Q42" s="201">
        <v>34</v>
      </c>
      <c r="R42" s="203">
        <v>21</v>
      </c>
      <c r="S42" s="201">
        <v>25</v>
      </c>
      <c r="T42" s="203">
        <v>21</v>
      </c>
      <c r="U42" s="212">
        <v>44</v>
      </c>
      <c r="V42" s="203">
        <v>41</v>
      </c>
      <c r="W42" s="212">
        <v>253</v>
      </c>
      <c r="X42" s="203">
        <v>235</v>
      </c>
      <c r="Y42" s="116" t="s">
        <v>349</v>
      </c>
      <c r="Z42" s="104">
        <f>SUM(W37:X37,C38:L38)</f>
        <v>615</v>
      </c>
    </row>
    <row r="43" spans="1:26" ht="13.5">
      <c r="A43" s="122"/>
      <c r="B43" s="184" t="s">
        <v>397</v>
      </c>
      <c r="C43" s="201">
        <v>45</v>
      </c>
      <c r="D43" s="210">
        <v>48</v>
      </c>
      <c r="E43" s="201">
        <v>57</v>
      </c>
      <c r="F43" s="210">
        <v>47</v>
      </c>
      <c r="G43" s="201">
        <v>49</v>
      </c>
      <c r="H43" s="210">
        <v>41</v>
      </c>
      <c r="I43" s="201">
        <v>38</v>
      </c>
      <c r="J43" s="210">
        <v>26</v>
      </c>
      <c r="K43" s="201">
        <v>36</v>
      </c>
      <c r="L43" s="202">
        <v>22</v>
      </c>
      <c r="M43" s="203">
        <v>44</v>
      </c>
      <c r="N43" s="211">
        <v>37</v>
      </c>
      <c r="O43" s="201">
        <v>60</v>
      </c>
      <c r="P43" s="210">
        <v>52</v>
      </c>
      <c r="Q43" s="201">
        <v>42</v>
      </c>
      <c r="R43" s="203">
        <v>40</v>
      </c>
      <c r="S43" s="201">
        <v>53</v>
      </c>
      <c r="T43" s="203">
        <v>44</v>
      </c>
      <c r="U43" s="212">
        <v>37</v>
      </c>
      <c r="V43" s="203">
        <v>37</v>
      </c>
      <c r="W43" s="212">
        <v>461</v>
      </c>
      <c r="X43" s="203">
        <v>394</v>
      </c>
      <c r="Y43" s="116" t="s">
        <v>350</v>
      </c>
      <c r="Z43" s="104">
        <f>SUM(M38:V38,W39:X42,C43:L43)</f>
        <v>2718</v>
      </c>
    </row>
    <row r="44" spans="1:26" ht="13.5">
      <c r="A44" s="122"/>
      <c r="B44" s="184" t="s">
        <v>398</v>
      </c>
      <c r="C44" s="201">
        <v>35</v>
      </c>
      <c r="D44" s="210">
        <v>27</v>
      </c>
      <c r="E44" s="201">
        <v>29</v>
      </c>
      <c r="F44" s="210">
        <v>32</v>
      </c>
      <c r="G44" s="201">
        <v>39</v>
      </c>
      <c r="H44" s="210">
        <v>35</v>
      </c>
      <c r="I44" s="201">
        <v>30</v>
      </c>
      <c r="J44" s="210">
        <v>25</v>
      </c>
      <c r="K44" s="201">
        <v>17</v>
      </c>
      <c r="L44" s="202">
        <v>20</v>
      </c>
      <c r="M44" s="203">
        <v>24</v>
      </c>
      <c r="N44" s="211">
        <v>18</v>
      </c>
      <c r="O44" s="201">
        <v>26</v>
      </c>
      <c r="P44" s="210">
        <v>21</v>
      </c>
      <c r="Q44" s="201">
        <v>19</v>
      </c>
      <c r="R44" s="203">
        <v>17</v>
      </c>
      <c r="S44" s="201">
        <v>19</v>
      </c>
      <c r="T44" s="203">
        <v>22</v>
      </c>
      <c r="U44" s="212">
        <v>22</v>
      </c>
      <c r="V44" s="203">
        <v>15</v>
      </c>
      <c r="W44" s="212">
        <v>260</v>
      </c>
      <c r="X44" s="203">
        <v>232</v>
      </c>
      <c r="Y44" s="116" t="s">
        <v>351</v>
      </c>
      <c r="Z44" s="104">
        <f>SUM(M43:V43,W44:X47)</f>
        <v>1109</v>
      </c>
    </row>
    <row r="45" spans="1:26" ht="13.5">
      <c r="A45" s="122"/>
      <c r="B45" s="185" t="s">
        <v>399</v>
      </c>
      <c r="C45" s="201">
        <v>14</v>
      </c>
      <c r="D45" s="210">
        <v>9</v>
      </c>
      <c r="E45" s="201">
        <v>16</v>
      </c>
      <c r="F45" s="210">
        <v>5</v>
      </c>
      <c r="G45" s="201">
        <v>10</v>
      </c>
      <c r="H45" s="210">
        <v>2</v>
      </c>
      <c r="I45" s="201">
        <v>16</v>
      </c>
      <c r="J45" s="210">
        <v>5</v>
      </c>
      <c r="K45" s="201">
        <v>13</v>
      </c>
      <c r="L45" s="202">
        <v>1</v>
      </c>
      <c r="M45" s="203">
        <v>5</v>
      </c>
      <c r="N45" s="211">
        <v>4</v>
      </c>
      <c r="O45" s="201">
        <v>12</v>
      </c>
      <c r="P45" s="210">
        <v>1</v>
      </c>
      <c r="Q45" s="201">
        <v>8</v>
      </c>
      <c r="R45" s="203">
        <v>6</v>
      </c>
      <c r="S45" s="201">
        <v>11</v>
      </c>
      <c r="T45" s="203">
        <v>2</v>
      </c>
      <c r="U45" s="212">
        <v>6</v>
      </c>
      <c r="V45" s="203">
        <v>1</v>
      </c>
      <c r="W45" s="212">
        <v>111</v>
      </c>
      <c r="X45" s="203">
        <v>36</v>
      </c>
      <c r="Y45" s="105"/>
      <c r="Z45" s="106"/>
    </row>
    <row r="46" spans="1:26" ht="13.5">
      <c r="A46" s="122"/>
      <c r="B46" s="185" t="s">
        <v>400</v>
      </c>
      <c r="C46" s="201">
        <v>4</v>
      </c>
      <c r="D46" s="210">
        <v>0</v>
      </c>
      <c r="E46" s="201">
        <v>4</v>
      </c>
      <c r="F46" s="210">
        <v>1</v>
      </c>
      <c r="G46" s="201">
        <v>0</v>
      </c>
      <c r="H46" s="210">
        <v>1</v>
      </c>
      <c r="I46" s="201">
        <v>5</v>
      </c>
      <c r="J46" s="210">
        <v>1</v>
      </c>
      <c r="K46" s="201">
        <v>4</v>
      </c>
      <c r="L46" s="202">
        <v>0</v>
      </c>
      <c r="M46" s="203">
        <v>1</v>
      </c>
      <c r="N46" s="211">
        <v>0</v>
      </c>
      <c r="O46" s="201">
        <v>3</v>
      </c>
      <c r="P46" s="210">
        <v>0</v>
      </c>
      <c r="Q46" s="201">
        <v>0</v>
      </c>
      <c r="R46" s="203">
        <v>0</v>
      </c>
      <c r="S46" s="201">
        <v>0</v>
      </c>
      <c r="T46" s="203">
        <v>0</v>
      </c>
      <c r="U46" s="212">
        <v>0</v>
      </c>
      <c r="V46" s="203">
        <v>0</v>
      </c>
      <c r="W46" s="212">
        <v>21</v>
      </c>
      <c r="X46" s="203">
        <v>3</v>
      </c>
      <c r="Y46" s="105"/>
      <c r="Z46" s="106"/>
    </row>
    <row r="47" spans="1:26" ht="14.25" thickBot="1">
      <c r="A47" s="111"/>
      <c r="B47" s="186" t="s">
        <v>416</v>
      </c>
      <c r="C47" s="215" t="s">
        <v>430</v>
      </c>
      <c r="D47" s="215" t="s">
        <v>430</v>
      </c>
      <c r="E47" s="215" t="s">
        <v>430</v>
      </c>
      <c r="F47" s="215" t="s">
        <v>430</v>
      </c>
      <c r="G47" s="215" t="s">
        <v>430</v>
      </c>
      <c r="H47" s="215" t="s">
        <v>430</v>
      </c>
      <c r="I47" s="215" t="s">
        <v>430</v>
      </c>
      <c r="J47" s="215" t="s">
        <v>430</v>
      </c>
      <c r="K47" s="215" t="s">
        <v>430</v>
      </c>
      <c r="L47" s="215" t="s">
        <v>430</v>
      </c>
      <c r="M47" s="215" t="s">
        <v>430</v>
      </c>
      <c r="N47" s="215" t="s">
        <v>430</v>
      </c>
      <c r="O47" s="215" t="s">
        <v>430</v>
      </c>
      <c r="P47" s="215" t="s">
        <v>430</v>
      </c>
      <c r="Q47" s="215" t="s">
        <v>430</v>
      </c>
      <c r="R47" s="215" t="s">
        <v>430</v>
      </c>
      <c r="S47" s="215" t="s">
        <v>430</v>
      </c>
      <c r="T47" s="215" t="s">
        <v>430</v>
      </c>
      <c r="U47" s="215" t="s">
        <v>430</v>
      </c>
      <c r="V47" s="215" t="s">
        <v>430</v>
      </c>
      <c r="W47" s="215" t="s">
        <v>430</v>
      </c>
      <c r="X47" s="215" t="s">
        <v>430</v>
      </c>
      <c r="Y47" s="100"/>
      <c r="Z47" s="107"/>
    </row>
    <row r="48" spans="1:26" ht="13.5">
      <c r="A48" s="122" t="s">
        <v>355</v>
      </c>
      <c r="B48" s="184" t="s">
        <v>391</v>
      </c>
      <c r="C48" s="204">
        <v>25</v>
      </c>
      <c r="D48" s="135">
        <v>35</v>
      </c>
      <c r="E48" s="204">
        <v>19</v>
      </c>
      <c r="F48" s="135">
        <v>34</v>
      </c>
      <c r="G48" s="204">
        <v>26</v>
      </c>
      <c r="H48" s="135">
        <v>39</v>
      </c>
      <c r="I48" s="204">
        <v>34</v>
      </c>
      <c r="J48" s="135">
        <v>29</v>
      </c>
      <c r="K48" s="204">
        <v>38</v>
      </c>
      <c r="L48" s="205">
        <v>37</v>
      </c>
      <c r="M48" s="206">
        <v>35</v>
      </c>
      <c r="N48" s="213">
        <v>33</v>
      </c>
      <c r="O48" s="204">
        <v>32</v>
      </c>
      <c r="P48" s="135">
        <v>38</v>
      </c>
      <c r="Q48" s="204">
        <v>27</v>
      </c>
      <c r="R48" s="206">
        <v>42</v>
      </c>
      <c r="S48" s="204">
        <v>40</v>
      </c>
      <c r="T48" s="206">
        <v>36</v>
      </c>
      <c r="U48" s="214">
        <v>33</v>
      </c>
      <c r="V48" s="206">
        <v>40</v>
      </c>
      <c r="W48" s="214">
        <v>309</v>
      </c>
      <c r="X48" s="206">
        <v>363</v>
      </c>
      <c r="Y48" s="116" t="s">
        <v>342</v>
      </c>
      <c r="Z48" s="104">
        <f>SUM(W48:X58)</f>
        <v>6805</v>
      </c>
    </row>
    <row r="49" spans="1:26" ht="13.5">
      <c r="A49" s="122"/>
      <c r="B49" s="184" t="s">
        <v>392</v>
      </c>
      <c r="C49" s="201">
        <v>34</v>
      </c>
      <c r="D49" s="210">
        <v>27</v>
      </c>
      <c r="E49" s="201">
        <v>29</v>
      </c>
      <c r="F49" s="210">
        <v>29</v>
      </c>
      <c r="G49" s="201">
        <v>46</v>
      </c>
      <c r="H49" s="210">
        <v>37</v>
      </c>
      <c r="I49" s="201">
        <v>29</v>
      </c>
      <c r="J49" s="210">
        <v>24</v>
      </c>
      <c r="K49" s="201">
        <v>31</v>
      </c>
      <c r="L49" s="202">
        <v>27</v>
      </c>
      <c r="M49" s="203">
        <v>25</v>
      </c>
      <c r="N49" s="211">
        <v>18</v>
      </c>
      <c r="O49" s="201">
        <v>23</v>
      </c>
      <c r="P49" s="210">
        <v>25</v>
      </c>
      <c r="Q49" s="201">
        <v>21</v>
      </c>
      <c r="R49" s="203">
        <v>37</v>
      </c>
      <c r="S49" s="201">
        <v>25</v>
      </c>
      <c r="T49" s="203">
        <v>26</v>
      </c>
      <c r="U49" s="212">
        <v>28</v>
      </c>
      <c r="V49" s="203">
        <v>33</v>
      </c>
      <c r="W49" s="212">
        <v>291</v>
      </c>
      <c r="X49" s="203">
        <v>283</v>
      </c>
      <c r="Y49" s="116" t="s">
        <v>345</v>
      </c>
      <c r="Z49" s="104">
        <f>SUM(C48:V48,C49:L49)</f>
        <v>985</v>
      </c>
    </row>
    <row r="50" spans="1:26" ht="13.5">
      <c r="A50" s="122"/>
      <c r="B50" s="184" t="s">
        <v>393</v>
      </c>
      <c r="C50" s="201">
        <v>35</v>
      </c>
      <c r="D50" s="210">
        <v>34</v>
      </c>
      <c r="E50" s="201">
        <v>40</v>
      </c>
      <c r="F50" s="210">
        <v>35</v>
      </c>
      <c r="G50" s="201">
        <v>34</v>
      </c>
      <c r="H50" s="210">
        <v>44</v>
      </c>
      <c r="I50" s="201">
        <v>27</v>
      </c>
      <c r="J50" s="210">
        <v>25</v>
      </c>
      <c r="K50" s="201">
        <v>36</v>
      </c>
      <c r="L50" s="202">
        <v>41</v>
      </c>
      <c r="M50" s="203">
        <v>36</v>
      </c>
      <c r="N50" s="211">
        <v>40</v>
      </c>
      <c r="O50" s="201">
        <v>35</v>
      </c>
      <c r="P50" s="210">
        <v>24</v>
      </c>
      <c r="Q50" s="201">
        <v>56</v>
      </c>
      <c r="R50" s="203">
        <v>37</v>
      </c>
      <c r="S50" s="201">
        <v>35</v>
      </c>
      <c r="T50" s="203">
        <v>36</v>
      </c>
      <c r="U50" s="212">
        <v>34</v>
      </c>
      <c r="V50" s="203">
        <v>49</v>
      </c>
      <c r="W50" s="212">
        <v>368</v>
      </c>
      <c r="X50" s="203">
        <v>365</v>
      </c>
      <c r="Y50" s="116" t="s">
        <v>346</v>
      </c>
      <c r="Z50" s="104">
        <f>SUM(M49:V49,W50:X58)</f>
        <v>5820</v>
      </c>
    </row>
    <row r="51" spans="1:26" ht="13.5">
      <c r="A51" s="122"/>
      <c r="B51" s="184" t="s">
        <v>394</v>
      </c>
      <c r="C51" s="201">
        <v>39</v>
      </c>
      <c r="D51" s="210">
        <v>40</v>
      </c>
      <c r="E51" s="201">
        <v>54</v>
      </c>
      <c r="F51" s="210">
        <v>51</v>
      </c>
      <c r="G51" s="201">
        <v>49</v>
      </c>
      <c r="H51" s="210">
        <v>38</v>
      </c>
      <c r="I51" s="201">
        <v>53</v>
      </c>
      <c r="J51" s="210">
        <v>48</v>
      </c>
      <c r="K51" s="201">
        <v>53</v>
      </c>
      <c r="L51" s="202">
        <v>58</v>
      </c>
      <c r="M51" s="203">
        <v>57</v>
      </c>
      <c r="N51" s="211">
        <v>59</v>
      </c>
      <c r="O51" s="201">
        <v>72</v>
      </c>
      <c r="P51" s="210">
        <v>74</v>
      </c>
      <c r="Q51" s="201">
        <v>66</v>
      </c>
      <c r="R51" s="203">
        <v>64</v>
      </c>
      <c r="S51" s="201">
        <v>55</v>
      </c>
      <c r="T51" s="203">
        <v>49</v>
      </c>
      <c r="U51" s="212">
        <v>62</v>
      </c>
      <c r="V51" s="203">
        <v>61</v>
      </c>
      <c r="W51" s="212">
        <v>560</v>
      </c>
      <c r="X51" s="203">
        <v>542</v>
      </c>
      <c r="Y51" s="116" t="s">
        <v>347</v>
      </c>
      <c r="Z51" s="104">
        <f>SUM(W48:X49)</f>
        <v>1246</v>
      </c>
    </row>
    <row r="52" spans="1:26" ht="13.5">
      <c r="A52" s="122"/>
      <c r="B52" s="184" t="s">
        <v>395</v>
      </c>
      <c r="C52" s="201">
        <v>58</v>
      </c>
      <c r="D52" s="210">
        <v>64</v>
      </c>
      <c r="E52" s="201">
        <v>62</v>
      </c>
      <c r="F52" s="210">
        <v>66</v>
      </c>
      <c r="G52" s="201">
        <v>59</v>
      </c>
      <c r="H52" s="210">
        <v>59</v>
      </c>
      <c r="I52" s="201">
        <v>38</v>
      </c>
      <c r="J52" s="210">
        <v>33</v>
      </c>
      <c r="K52" s="201">
        <v>57</v>
      </c>
      <c r="L52" s="202">
        <v>41</v>
      </c>
      <c r="M52" s="203">
        <v>39</v>
      </c>
      <c r="N52" s="211">
        <v>44</v>
      </c>
      <c r="O52" s="201">
        <v>54</v>
      </c>
      <c r="P52" s="210">
        <v>51</v>
      </c>
      <c r="Q52" s="201">
        <v>56</v>
      </c>
      <c r="R52" s="203">
        <v>48</v>
      </c>
      <c r="S52" s="201">
        <v>49</v>
      </c>
      <c r="T52" s="203">
        <v>41</v>
      </c>
      <c r="U52" s="212">
        <v>42</v>
      </c>
      <c r="V52" s="203">
        <v>29</v>
      </c>
      <c r="W52" s="212">
        <v>514</v>
      </c>
      <c r="X52" s="203">
        <v>476</v>
      </c>
      <c r="Y52" s="116" t="s">
        <v>348</v>
      </c>
      <c r="Z52" s="104">
        <f>SUM(W50:X58)</f>
        <v>5559</v>
      </c>
    </row>
    <row r="53" spans="1:26" ht="13.5">
      <c r="A53" s="122"/>
      <c r="B53" s="184" t="s">
        <v>396</v>
      </c>
      <c r="C53" s="201">
        <v>33</v>
      </c>
      <c r="D53" s="210">
        <v>33</v>
      </c>
      <c r="E53" s="201">
        <v>28</v>
      </c>
      <c r="F53" s="210">
        <v>38</v>
      </c>
      <c r="G53" s="201">
        <v>32</v>
      </c>
      <c r="H53" s="210">
        <v>30</v>
      </c>
      <c r="I53" s="201">
        <v>39</v>
      </c>
      <c r="J53" s="210">
        <v>32</v>
      </c>
      <c r="K53" s="201">
        <v>32</v>
      </c>
      <c r="L53" s="202">
        <v>36</v>
      </c>
      <c r="M53" s="203">
        <v>34</v>
      </c>
      <c r="N53" s="211">
        <v>44</v>
      </c>
      <c r="O53" s="201">
        <v>38</v>
      </c>
      <c r="P53" s="210">
        <v>44</v>
      </c>
      <c r="Q53" s="201">
        <v>54</v>
      </c>
      <c r="R53" s="203">
        <v>47</v>
      </c>
      <c r="S53" s="201">
        <v>46</v>
      </c>
      <c r="T53" s="203">
        <v>50</v>
      </c>
      <c r="U53" s="212">
        <v>48</v>
      </c>
      <c r="V53" s="203">
        <v>49</v>
      </c>
      <c r="W53" s="212">
        <v>384</v>
      </c>
      <c r="X53" s="203">
        <v>403</v>
      </c>
      <c r="Y53" s="116" t="s">
        <v>349</v>
      </c>
      <c r="Z53" s="104">
        <f>SUM(W48:X48,C49:L49)</f>
        <v>985</v>
      </c>
    </row>
    <row r="54" spans="1:26" ht="13.5">
      <c r="A54" s="122"/>
      <c r="B54" s="184" t="s">
        <v>397</v>
      </c>
      <c r="C54" s="201">
        <v>57</v>
      </c>
      <c r="D54" s="210">
        <v>53</v>
      </c>
      <c r="E54" s="201">
        <v>53</v>
      </c>
      <c r="F54" s="210">
        <v>57</v>
      </c>
      <c r="G54" s="201">
        <v>66</v>
      </c>
      <c r="H54" s="210">
        <v>55</v>
      </c>
      <c r="I54" s="201">
        <v>43</v>
      </c>
      <c r="J54" s="210">
        <v>38</v>
      </c>
      <c r="K54" s="201">
        <v>42</v>
      </c>
      <c r="L54" s="202">
        <v>26</v>
      </c>
      <c r="M54" s="203">
        <v>28</v>
      </c>
      <c r="N54" s="211">
        <v>38</v>
      </c>
      <c r="O54" s="201">
        <v>55</v>
      </c>
      <c r="P54" s="210">
        <v>37</v>
      </c>
      <c r="Q54" s="201">
        <v>47</v>
      </c>
      <c r="R54" s="203">
        <v>46</v>
      </c>
      <c r="S54" s="201">
        <v>41</v>
      </c>
      <c r="T54" s="203">
        <v>41</v>
      </c>
      <c r="U54" s="212">
        <v>46</v>
      </c>
      <c r="V54" s="203">
        <v>27</v>
      </c>
      <c r="W54" s="212">
        <v>478</v>
      </c>
      <c r="X54" s="203">
        <v>418</v>
      </c>
      <c r="Y54" s="116" t="s">
        <v>350</v>
      </c>
      <c r="Z54" s="104">
        <f>SUM(M49:V49,W50:X53,C54:L54)</f>
        <v>4363</v>
      </c>
    </row>
    <row r="55" spans="1:26" ht="13.5">
      <c r="A55" s="122"/>
      <c r="B55" s="184" t="s">
        <v>398</v>
      </c>
      <c r="C55" s="201">
        <v>45</v>
      </c>
      <c r="D55" s="210">
        <v>25</v>
      </c>
      <c r="E55" s="201">
        <v>50</v>
      </c>
      <c r="F55" s="210">
        <v>34</v>
      </c>
      <c r="G55" s="201">
        <v>47</v>
      </c>
      <c r="H55" s="210">
        <v>41</v>
      </c>
      <c r="I55" s="201">
        <v>48</v>
      </c>
      <c r="J55" s="210">
        <v>22</v>
      </c>
      <c r="K55" s="201">
        <v>55</v>
      </c>
      <c r="L55" s="202">
        <v>34</v>
      </c>
      <c r="M55" s="203">
        <v>39</v>
      </c>
      <c r="N55" s="211">
        <v>26</v>
      </c>
      <c r="O55" s="201">
        <v>35</v>
      </c>
      <c r="P55" s="210">
        <v>34</v>
      </c>
      <c r="Q55" s="201">
        <v>34</v>
      </c>
      <c r="R55" s="203">
        <v>31</v>
      </c>
      <c r="S55" s="201">
        <v>25</v>
      </c>
      <c r="T55" s="203">
        <v>16</v>
      </c>
      <c r="U55" s="212">
        <v>51</v>
      </c>
      <c r="V55" s="203">
        <v>26</v>
      </c>
      <c r="W55" s="212">
        <v>429</v>
      </c>
      <c r="X55" s="203">
        <v>289</v>
      </c>
      <c r="Y55" s="116" t="s">
        <v>351</v>
      </c>
      <c r="Z55" s="104">
        <f>SUM(M54:V54,W55:X58)</f>
        <v>1457</v>
      </c>
    </row>
    <row r="56" spans="1:26" ht="13.5">
      <c r="A56" s="122"/>
      <c r="B56" s="185" t="s">
        <v>399</v>
      </c>
      <c r="C56" s="201">
        <v>28</v>
      </c>
      <c r="D56" s="210">
        <v>22</v>
      </c>
      <c r="E56" s="201">
        <v>25</v>
      </c>
      <c r="F56" s="210">
        <v>16</v>
      </c>
      <c r="G56" s="201">
        <v>33</v>
      </c>
      <c r="H56" s="210">
        <v>11</v>
      </c>
      <c r="I56" s="201">
        <v>15</v>
      </c>
      <c r="J56" s="210">
        <v>7</v>
      </c>
      <c r="K56" s="201">
        <v>20</v>
      </c>
      <c r="L56" s="202">
        <v>6</v>
      </c>
      <c r="M56" s="203">
        <v>24</v>
      </c>
      <c r="N56" s="211">
        <v>8</v>
      </c>
      <c r="O56" s="201">
        <v>12</v>
      </c>
      <c r="P56" s="210">
        <v>10</v>
      </c>
      <c r="Q56" s="201">
        <v>10</v>
      </c>
      <c r="R56" s="203">
        <v>3</v>
      </c>
      <c r="S56" s="201">
        <v>11</v>
      </c>
      <c r="T56" s="203">
        <v>2</v>
      </c>
      <c r="U56" s="212">
        <v>16</v>
      </c>
      <c r="V56" s="203">
        <v>3</v>
      </c>
      <c r="W56" s="212">
        <v>194</v>
      </c>
      <c r="X56" s="203">
        <v>88</v>
      </c>
      <c r="Y56" s="105"/>
      <c r="Z56" s="106"/>
    </row>
    <row r="57" spans="1:26" ht="13.5">
      <c r="A57" s="122"/>
      <c r="B57" s="185" t="s">
        <v>400</v>
      </c>
      <c r="C57" s="201">
        <v>9</v>
      </c>
      <c r="D57" s="210">
        <v>4</v>
      </c>
      <c r="E57" s="201">
        <v>4</v>
      </c>
      <c r="F57" s="210">
        <v>1</v>
      </c>
      <c r="G57" s="201">
        <v>9</v>
      </c>
      <c r="H57" s="210">
        <v>1</v>
      </c>
      <c r="I57" s="201">
        <v>5</v>
      </c>
      <c r="J57" s="210">
        <v>4</v>
      </c>
      <c r="K57" s="201">
        <v>2</v>
      </c>
      <c r="L57" s="202">
        <v>1</v>
      </c>
      <c r="M57" s="203">
        <v>6</v>
      </c>
      <c r="N57" s="211">
        <v>0</v>
      </c>
      <c r="O57" s="201">
        <v>1</v>
      </c>
      <c r="P57" s="210">
        <v>1</v>
      </c>
      <c r="Q57" s="201">
        <v>2</v>
      </c>
      <c r="R57" s="203">
        <v>0</v>
      </c>
      <c r="S57" s="201">
        <v>1</v>
      </c>
      <c r="T57" s="203">
        <v>0</v>
      </c>
      <c r="U57" s="212">
        <v>0</v>
      </c>
      <c r="V57" s="203">
        <v>0</v>
      </c>
      <c r="W57" s="212">
        <v>39</v>
      </c>
      <c r="X57" s="203">
        <v>12</v>
      </c>
      <c r="Y57" s="105"/>
      <c r="Z57" s="106"/>
    </row>
    <row r="58" spans="1:26" ht="14.25" thickBot="1">
      <c r="A58" s="111"/>
      <c r="B58" s="186" t="s">
        <v>416</v>
      </c>
      <c r="C58" s="215" t="s">
        <v>430</v>
      </c>
      <c r="D58" s="215" t="s">
        <v>430</v>
      </c>
      <c r="E58" s="215" t="s">
        <v>430</v>
      </c>
      <c r="F58" s="215" t="s">
        <v>430</v>
      </c>
      <c r="G58" s="215" t="s">
        <v>430</v>
      </c>
      <c r="H58" s="215" t="s">
        <v>430</v>
      </c>
      <c r="I58" s="215" t="s">
        <v>430</v>
      </c>
      <c r="J58" s="215" t="s">
        <v>430</v>
      </c>
      <c r="K58" s="215" t="s">
        <v>430</v>
      </c>
      <c r="L58" s="215" t="s">
        <v>430</v>
      </c>
      <c r="M58" s="215" t="s">
        <v>430</v>
      </c>
      <c r="N58" s="215" t="s">
        <v>430</v>
      </c>
      <c r="O58" s="215" t="s">
        <v>430</v>
      </c>
      <c r="P58" s="215" t="s">
        <v>430</v>
      </c>
      <c r="Q58" s="215" t="s">
        <v>430</v>
      </c>
      <c r="R58" s="215" t="s">
        <v>430</v>
      </c>
      <c r="S58" s="215" t="s">
        <v>430</v>
      </c>
      <c r="T58" s="215" t="s">
        <v>430</v>
      </c>
      <c r="U58" s="215" t="s">
        <v>430</v>
      </c>
      <c r="V58" s="215" t="s">
        <v>430</v>
      </c>
      <c r="W58" s="215" t="s">
        <v>430</v>
      </c>
      <c r="X58" s="215" t="s">
        <v>430</v>
      </c>
      <c r="Y58" s="100"/>
      <c r="Z58" s="107"/>
    </row>
    <row r="59" spans="1:26" ht="13.5">
      <c r="A59" s="122" t="s">
        <v>356</v>
      </c>
      <c r="B59" s="184" t="s">
        <v>391</v>
      </c>
      <c r="C59" s="204">
        <v>27</v>
      </c>
      <c r="D59" s="135">
        <v>32</v>
      </c>
      <c r="E59" s="204">
        <v>33</v>
      </c>
      <c r="F59" s="135">
        <v>41</v>
      </c>
      <c r="G59" s="204">
        <v>26</v>
      </c>
      <c r="H59" s="135">
        <v>38</v>
      </c>
      <c r="I59" s="204">
        <v>29</v>
      </c>
      <c r="J59" s="135">
        <v>30</v>
      </c>
      <c r="K59" s="204">
        <v>33</v>
      </c>
      <c r="L59" s="205">
        <v>36</v>
      </c>
      <c r="M59" s="206">
        <v>40</v>
      </c>
      <c r="N59" s="213">
        <v>42</v>
      </c>
      <c r="O59" s="204">
        <v>48</v>
      </c>
      <c r="P59" s="135">
        <v>37</v>
      </c>
      <c r="Q59" s="204">
        <v>45</v>
      </c>
      <c r="R59" s="206">
        <v>48</v>
      </c>
      <c r="S59" s="204">
        <v>59</v>
      </c>
      <c r="T59" s="206">
        <v>51</v>
      </c>
      <c r="U59" s="214">
        <v>49</v>
      </c>
      <c r="V59" s="206">
        <v>49</v>
      </c>
      <c r="W59" s="214">
        <v>389</v>
      </c>
      <c r="X59" s="206">
        <v>404</v>
      </c>
      <c r="Y59" s="116" t="s">
        <v>342</v>
      </c>
      <c r="Z59" s="104">
        <f>SUM(C59:V69)</f>
        <v>7400</v>
      </c>
    </row>
    <row r="60" spans="1:26" ht="13.5">
      <c r="A60" s="122"/>
      <c r="B60" s="184" t="s">
        <v>392</v>
      </c>
      <c r="C60" s="201">
        <v>61</v>
      </c>
      <c r="D60" s="210">
        <v>52</v>
      </c>
      <c r="E60" s="201">
        <v>61</v>
      </c>
      <c r="F60" s="210">
        <v>51</v>
      </c>
      <c r="G60" s="201">
        <v>49</v>
      </c>
      <c r="H60" s="210">
        <v>54</v>
      </c>
      <c r="I60" s="201">
        <v>38</v>
      </c>
      <c r="J60" s="210">
        <v>49</v>
      </c>
      <c r="K60" s="201">
        <v>39</v>
      </c>
      <c r="L60" s="202">
        <v>43</v>
      </c>
      <c r="M60" s="203">
        <v>44</v>
      </c>
      <c r="N60" s="211">
        <v>41</v>
      </c>
      <c r="O60" s="201">
        <v>45</v>
      </c>
      <c r="P60" s="210">
        <v>37</v>
      </c>
      <c r="Q60" s="201">
        <v>48</v>
      </c>
      <c r="R60" s="203">
        <v>31</v>
      </c>
      <c r="S60" s="201">
        <v>49</v>
      </c>
      <c r="T60" s="203">
        <v>36</v>
      </c>
      <c r="U60" s="212">
        <v>30</v>
      </c>
      <c r="V60" s="203">
        <v>34</v>
      </c>
      <c r="W60" s="212">
        <v>464</v>
      </c>
      <c r="X60" s="203">
        <v>428</v>
      </c>
      <c r="Y60" s="116" t="s">
        <v>345</v>
      </c>
      <c r="Z60" s="104">
        <f>SUM(C59:V59,C60:L60)</f>
        <v>1290</v>
      </c>
    </row>
    <row r="61" spans="1:26" ht="13.5">
      <c r="A61" s="122"/>
      <c r="B61" s="184" t="s">
        <v>393</v>
      </c>
      <c r="C61" s="201">
        <v>31</v>
      </c>
      <c r="D61" s="210">
        <v>29</v>
      </c>
      <c r="E61" s="201">
        <v>53</v>
      </c>
      <c r="F61" s="210">
        <v>31</v>
      </c>
      <c r="G61" s="201">
        <v>47</v>
      </c>
      <c r="H61" s="210">
        <v>34</v>
      </c>
      <c r="I61" s="201">
        <v>46</v>
      </c>
      <c r="J61" s="210">
        <v>27</v>
      </c>
      <c r="K61" s="201">
        <v>34</v>
      </c>
      <c r="L61" s="202">
        <v>30</v>
      </c>
      <c r="M61" s="203">
        <v>26</v>
      </c>
      <c r="N61" s="211">
        <v>53</v>
      </c>
      <c r="O61" s="201">
        <v>47</v>
      </c>
      <c r="P61" s="210">
        <v>31</v>
      </c>
      <c r="Q61" s="201">
        <v>45</v>
      </c>
      <c r="R61" s="203">
        <v>26</v>
      </c>
      <c r="S61" s="201">
        <v>42</v>
      </c>
      <c r="T61" s="203">
        <v>38</v>
      </c>
      <c r="U61" s="212">
        <v>34</v>
      </c>
      <c r="V61" s="203">
        <v>33</v>
      </c>
      <c r="W61" s="212">
        <v>405</v>
      </c>
      <c r="X61" s="203">
        <v>332</v>
      </c>
      <c r="Y61" s="116" t="s">
        <v>346</v>
      </c>
      <c r="Z61" s="104">
        <f>SUM(M60:V60,W61:X69)</f>
        <v>6110</v>
      </c>
    </row>
    <row r="62" spans="1:26" ht="13.5">
      <c r="A62" s="122"/>
      <c r="B62" s="184" t="s">
        <v>394</v>
      </c>
      <c r="C62" s="201">
        <v>34</v>
      </c>
      <c r="D62" s="210">
        <v>53</v>
      </c>
      <c r="E62" s="201">
        <v>35</v>
      </c>
      <c r="F62" s="210">
        <v>35</v>
      </c>
      <c r="G62" s="201">
        <v>31</v>
      </c>
      <c r="H62" s="210">
        <v>52</v>
      </c>
      <c r="I62" s="201">
        <v>48</v>
      </c>
      <c r="J62" s="210">
        <v>45</v>
      </c>
      <c r="K62" s="201">
        <v>55</v>
      </c>
      <c r="L62" s="202">
        <v>48</v>
      </c>
      <c r="M62" s="203">
        <v>57</v>
      </c>
      <c r="N62" s="211">
        <v>55</v>
      </c>
      <c r="O62" s="201">
        <v>67</v>
      </c>
      <c r="P62" s="210">
        <v>54</v>
      </c>
      <c r="Q62" s="201">
        <v>85</v>
      </c>
      <c r="R62" s="203">
        <v>53</v>
      </c>
      <c r="S62" s="201">
        <v>73</v>
      </c>
      <c r="T62" s="203">
        <v>65</v>
      </c>
      <c r="U62" s="212">
        <v>78</v>
      </c>
      <c r="V62" s="203">
        <v>78</v>
      </c>
      <c r="W62" s="212">
        <v>563</v>
      </c>
      <c r="X62" s="203">
        <v>538</v>
      </c>
      <c r="Y62" s="116" t="s">
        <v>347</v>
      </c>
      <c r="Z62" s="104">
        <f>SUM(W59:X60)</f>
        <v>1685</v>
      </c>
    </row>
    <row r="63" spans="1:26" ht="13.5">
      <c r="A63" s="122"/>
      <c r="B63" s="184" t="s">
        <v>395</v>
      </c>
      <c r="C63" s="201">
        <v>59</v>
      </c>
      <c r="D63" s="210">
        <v>65</v>
      </c>
      <c r="E63" s="201">
        <v>51</v>
      </c>
      <c r="F63" s="210">
        <v>65</v>
      </c>
      <c r="G63" s="201">
        <v>62</v>
      </c>
      <c r="H63" s="210">
        <v>67</v>
      </c>
      <c r="I63" s="201">
        <v>51</v>
      </c>
      <c r="J63" s="210">
        <v>49</v>
      </c>
      <c r="K63" s="201">
        <v>44</v>
      </c>
      <c r="L63" s="202">
        <v>60</v>
      </c>
      <c r="M63" s="203">
        <v>47</v>
      </c>
      <c r="N63" s="211">
        <v>44</v>
      </c>
      <c r="O63" s="201">
        <v>48</v>
      </c>
      <c r="P63" s="210">
        <v>38</v>
      </c>
      <c r="Q63" s="201">
        <v>58</v>
      </c>
      <c r="R63" s="203">
        <v>39</v>
      </c>
      <c r="S63" s="201">
        <v>43</v>
      </c>
      <c r="T63" s="203">
        <v>53</v>
      </c>
      <c r="U63" s="212">
        <v>36</v>
      </c>
      <c r="V63" s="203">
        <v>27</v>
      </c>
      <c r="W63" s="212">
        <v>499</v>
      </c>
      <c r="X63" s="203">
        <v>507</v>
      </c>
      <c r="Y63" s="116" t="s">
        <v>348</v>
      </c>
      <c r="Z63" s="104">
        <f>SUM(W61:X69)</f>
        <v>5715</v>
      </c>
    </row>
    <row r="64" spans="1:26" ht="13.5">
      <c r="A64" s="122"/>
      <c r="B64" s="184" t="s">
        <v>396</v>
      </c>
      <c r="C64" s="201">
        <v>40</v>
      </c>
      <c r="D64" s="210">
        <v>47</v>
      </c>
      <c r="E64" s="201">
        <v>34</v>
      </c>
      <c r="F64" s="210">
        <v>42</v>
      </c>
      <c r="G64" s="201">
        <v>36</v>
      </c>
      <c r="H64" s="210">
        <v>49</v>
      </c>
      <c r="I64" s="201">
        <v>35</v>
      </c>
      <c r="J64" s="210">
        <v>37</v>
      </c>
      <c r="K64" s="201">
        <v>31</v>
      </c>
      <c r="L64" s="202">
        <v>41</v>
      </c>
      <c r="M64" s="203">
        <v>38</v>
      </c>
      <c r="N64" s="211">
        <v>38</v>
      </c>
      <c r="O64" s="201">
        <v>39</v>
      </c>
      <c r="P64" s="210">
        <v>37</v>
      </c>
      <c r="Q64" s="201">
        <v>57</v>
      </c>
      <c r="R64" s="203">
        <v>29</v>
      </c>
      <c r="S64" s="201">
        <v>40</v>
      </c>
      <c r="T64" s="203">
        <v>36</v>
      </c>
      <c r="U64" s="212">
        <v>66</v>
      </c>
      <c r="V64" s="203">
        <v>50</v>
      </c>
      <c r="W64" s="212">
        <v>416</v>
      </c>
      <c r="X64" s="203">
        <v>406</v>
      </c>
      <c r="Y64" s="116" t="s">
        <v>349</v>
      </c>
      <c r="Z64" s="104">
        <f>SUM(W59:X59,C60:L60)</f>
        <v>1290</v>
      </c>
    </row>
    <row r="65" spans="1:26" ht="13.5">
      <c r="A65" s="122"/>
      <c r="B65" s="184" t="s">
        <v>397</v>
      </c>
      <c r="C65" s="201">
        <v>59</v>
      </c>
      <c r="D65" s="210">
        <v>46</v>
      </c>
      <c r="E65" s="201">
        <v>60</v>
      </c>
      <c r="F65" s="210">
        <v>68</v>
      </c>
      <c r="G65" s="201">
        <v>58</v>
      </c>
      <c r="H65" s="210">
        <v>60</v>
      </c>
      <c r="I65" s="201">
        <v>30</v>
      </c>
      <c r="J65" s="210">
        <v>35</v>
      </c>
      <c r="K65" s="201">
        <v>47</v>
      </c>
      <c r="L65" s="202">
        <v>41</v>
      </c>
      <c r="M65" s="203">
        <v>53</v>
      </c>
      <c r="N65" s="211">
        <v>37</v>
      </c>
      <c r="O65" s="201">
        <v>51</v>
      </c>
      <c r="P65" s="210">
        <v>48</v>
      </c>
      <c r="Q65" s="201">
        <v>45</v>
      </c>
      <c r="R65" s="203">
        <v>45</v>
      </c>
      <c r="S65" s="201">
        <v>67</v>
      </c>
      <c r="T65" s="203">
        <v>53</v>
      </c>
      <c r="U65" s="212">
        <v>49</v>
      </c>
      <c r="V65" s="203">
        <v>32</v>
      </c>
      <c r="W65" s="212">
        <v>519</v>
      </c>
      <c r="X65" s="203">
        <v>465</v>
      </c>
      <c r="Y65" s="116" t="s">
        <v>350</v>
      </c>
      <c r="Z65" s="104">
        <f>SUM(M60:V60,W61:X64,C65:L65)</f>
        <v>4565</v>
      </c>
    </row>
    <row r="66" spans="1:26" ht="13.5">
      <c r="A66" s="122"/>
      <c r="B66" s="184" t="s">
        <v>398</v>
      </c>
      <c r="C66" s="201">
        <v>35</v>
      </c>
      <c r="D66" s="210">
        <v>41</v>
      </c>
      <c r="E66" s="201">
        <v>29</v>
      </c>
      <c r="F66" s="210">
        <v>41</v>
      </c>
      <c r="G66" s="201">
        <v>38</v>
      </c>
      <c r="H66" s="210">
        <v>41</v>
      </c>
      <c r="I66" s="201">
        <v>42</v>
      </c>
      <c r="J66" s="210">
        <v>34</v>
      </c>
      <c r="K66" s="201">
        <v>48</v>
      </c>
      <c r="L66" s="202">
        <v>31</v>
      </c>
      <c r="M66" s="203">
        <v>34</v>
      </c>
      <c r="N66" s="211">
        <v>26</v>
      </c>
      <c r="O66" s="201">
        <v>40</v>
      </c>
      <c r="P66" s="210">
        <v>32</v>
      </c>
      <c r="Q66" s="201">
        <v>37</v>
      </c>
      <c r="R66" s="203">
        <v>30</v>
      </c>
      <c r="S66" s="201">
        <v>27</v>
      </c>
      <c r="T66" s="203">
        <v>19</v>
      </c>
      <c r="U66" s="212">
        <v>22</v>
      </c>
      <c r="V66" s="203">
        <v>23</v>
      </c>
      <c r="W66" s="212">
        <v>352</v>
      </c>
      <c r="X66" s="203">
        <v>318</v>
      </c>
      <c r="Y66" s="116" t="s">
        <v>351</v>
      </c>
      <c r="Z66" s="104">
        <f>SUM(M65:V65,W66:X69)</f>
        <v>1545</v>
      </c>
    </row>
    <row r="67" spans="1:26" ht="13.5">
      <c r="A67" s="122"/>
      <c r="B67" s="185" t="s">
        <v>399</v>
      </c>
      <c r="C67" s="201">
        <v>32</v>
      </c>
      <c r="D67" s="210">
        <v>19</v>
      </c>
      <c r="E67" s="201">
        <v>30</v>
      </c>
      <c r="F67" s="210">
        <v>12</v>
      </c>
      <c r="G67" s="201">
        <v>24</v>
      </c>
      <c r="H67" s="210">
        <v>16</v>
      </c>
      <c r="I67" s="201">
        <v>25</v>
      </c>
      <c r="J67" s="210">
        <v>9</v>
      </c>
      <c r="K67" s="201">
        <v>16</v>
      </c>
      <c r="L67" s="202">
        <v>7</v>
      </c>
      <c r="M67" s="203">
        <v>24</v>
      </c>
      <c r="N67" s="211">
        <v>3</v>
      </c>
      <c r="O67" s="201">
        <v>18</v>
      </c>
      <c r="P67" s="210">
        <v>7</v>
      </c>
      <c r="Q67" s="201">
        <v>15</v>
      </c>
      <c r="R67" s="203">
        <v>8</v>
      </c>
      <c r="S67" s="201">
        <v>23</v>
      </c>
      <c r="T67" s="203">
        <v>6</v>
      </c>
      <c r="U67" s="212">
        <v>17</v>
      </c>
      <c r="V67" s="203">
        <v>2</v>
      </c>
      <c r="W67" s="212">
        <v>224</v>
      </c>
      <c r="X67" s="203">
        <v>89</v>
      </c>
      <c r="Y67" s="105"/>
      <c r="Z67" s="106"/>
    </row>
    <row r="68" spans="1:26" ht="13.5">
      <c r="A68" s="122"/>
      <c r="B68" s="185" t="s">
        <v>400</v>
      </c>
      <c r="C68" s="201">
        <v>13</v>
      </c>
      <c r="D68" s="210">
        <v>0</v>
      </c>
      <c r="E68" s="201">
        <v>9</v>
      </c>
      <c r="F68" s="210">
        <v>1</v>
      </c>
      <c r="G68" s="201">
        <v>11</v>
      </c>
      <c r="H68" s="210">
        <v>2</v>
      </c>
      <c r="I68" s="201">
        <v>5</v>
      </c>
      <c r="J68" s="210">
        <v>1</v>
      </c>
      <c r="K68" s="201">
        <v>10</v>
      </c>
      <c r="L68" s="202">
        <v>1</v>
      </c>
      <c r="M68" s="203">
        <v>3</v>
      </c>
      <c r="N68" s="211">
        <v>2</v>
      </c>
      <c r="O68" s="201">
        <v>10</v>
      </c>
      <c r="P68" s="210">
        <v>2</v>
      </c>
      <c r="Q68" s="201">
        <v>10</v>
      </c>
      <c r="R68" s="203">
        <v>0</v>
      </c>
      <c r="S68" s="201">
        <v>1</v>
      </c>
      <c r="T68" s="203">
        <v>0</v>
      </c>
      <c r="U68" s="212">
        <v>0</v>
      </c>
      <c r="V68" s="203">
        <v>1</v>
      </c>
      <c r="W68" s="212">
        <v>72</v>
      </c>
      <c r="X68" s="203">
        <v>10</v>
      </c>
      <c r="Y68" s="105"/>
      <c r="Z68" s="106"/>
    </row>
    <row r="69" spans="1:26" ht="14.25" thickBot="1">
      <c r="A69" s="111"/>
      <c r="B69" s="186" t="s">
        <v>416</v>
      </c>
      <c r="C69" s="215" t="s">
        <v>430</v>
      </c>
      <c r="D69" s="215" t="s">
        <v>430</v>
      </c>
      <c r="E69" s="215" t="s">
        <v>430</v>
      </c>
      <c r="F69" s="215" t="s">
        <v>430</v>
      </c>
      <c r="G69" s="215" t="s">
        <v>430</v>
      </c>
      <c r="H69" s="215" t="s">
        <v>430</v>
      </c>
      <c r="I69" s="215" t="s">
        <v>430</v>
      </c>
      <c r="J69" s="215" t="s">
        <v>430</v>
      </c>
      <c r="K69" s="215" t="s">
        <v>430</v>
      </c>
      <c r="L69" s="215" t="s">
        <v>430</v>
      </c>
      <c r="M69" s="215" t="s">
        <v>430</v>
      </c>
      <c r="N69" s="215" t="s">
        <v>430</v>
      </c>
      <c r="O69" s="215" t="s">
        <v>430</v>
      </c>
      <c r="P69" s="215" t="s">
        <v>430</v>
      </c>
      <c r="Q69" s="215" t="s">
        <v>430</v>
      </c>
      <c r="R69" s="215" t="s">
        <v>430</v>
      </c>
      <c r="S69" s="215" t="s">
        <v>430</v>
      </c>
      <c r="T69" s="215" t="s">
        <v>430</v>
      </c>
      <c r="U69" s="215" t="s">
        <v>430</v>
      </c>
      <c r="V69" s="215" t="s">
        <v>430</v>
      </c>
      <c r="W69" s="215" t="s">
        <v>430</v>
      </c>
      <c r="X69" s="215" t="s">
        <v>430</v>
      </c>
      <c r="Y69" s="100"/>
      <c r="Z69" s="107"/>
    </row>
    <row r="70" spans="1:26" ht="13.5">
      <c r="A70" s="122" t="s">
        <v>380</v>
      </c>
      <c r="B70" s="184" t="s">
        <v>391</v>
      </c>
      <c r="C70" s="204">
        <v>7</v>
      </c>
      <c r="D70" s="135">
        <v>4</v>
      </c>
      <c r="E70" s="204">
        <v>4</v>
      </c>
      <c r="F70" s="135">
        <v>11</v>
      </c>
      <c r="G70" s="204">
        <v>1</v>
      </c>
      <c r="H70" s="135">
        <v>2</v>
      </c>
      <c r="I70" s="204">
        <v>8</v>
      </c>
      <c r="J70" s="135">
        <v>8</v>
      </c>
      <c r="K70" s="204">
        <v>7</v>
      </c>
      <c r="L70" s="205">
        <v>7</v>
      </c>
      <c r="M70" s="206">
        <v>3</v>
      </c>
      <c r="N70" s="213">
        <v>3</v>
      </c>
      <c r="O70" s="204">
        <v>2</v>
      </c>
      <c r="P70" s="135">
        <v>5</v>
      </c>
      <c r="Q70" s="204">
        <v>8</v>
      </c>
      <c r="R70" s="206">
        <v>3</v>
      </c>
      <c r="S70" s="204">
        <v>3</v>
      </c>
      <c r="T70" s="206">
        <v>5</v>
      </c>
      <c r="U70" s="214">
        <v>11</v>
      </c>
      <c r="V70" s="206">
        <v>6</v>
      </c>
      <c r="W70" s="214">
        <v>54</v>
      </c>
      <c r="X70" s="206">
        <v>54</v>
      </c>
      <c r="Y70" s="116" t="s">
        <v>342</v>
      </c>
      <c r="Z70" s="104">
        <f>SUM(C70:V80)</f>
        <v>1425</v>
      </c>
    </row>
    <row r="71" spans="1:26" ht="13.5">
      <c r="A71" s="122"/>
      <c r="B71" s="184" t="s">
        <v>392</v>
      </c>
      <c r="C71" s="201">
        <v>4</v>
      </c>
      <c r="D71" s="210">
        <v>9</v>
      </c>
      <c r="E71" s="201">
        <v>5</v>
      </c>
      <c r="F71" s="210">
        <v>2</v>
      </c>
      <c r="G71" s="201">
        <v>3</v>
      </c>
      <c r="H71" s="210">
        <v>10</v>
      </c>
      <c r="I71" s="201">
        <v>2</v>
      </c>
      <c r="J71" s="210">
        <v>8</v>
      </c>
      <c r="K71" s="201">
        <v>5</v>
      </c>
      <c r="L71" s="202">
        <v>4</v>
      </c>
      <c r="M71" s="203">
        <v>7</v>
      </c>
      <c r="N71" s="211">
        <v>7</v>
      </c>
      <c r="O71" s="201">
        <v>5</v>
      </c>
      <c r="P71" s="210">
        <v>10</v>
      </c>
      <c r="Q71" s="201">
        <v>7</v>
      </c>
      <c r="R71" s="203">
        <v>6</v>
      </c>
      <c r="S71" s="201">
        <v>5</v>
      </c>
      <c r="T71" s="203">
        <v>4</v>
      </c>
      <c r="U71" s="212">
        <v>5</v>
      </c>
      <c r="V71" s="203">
        <v>7</v>
      </c>
      <c r="W71" s="212">
        <v>48</v>
      </c>
      <c r="X71" s="203">
        <v>67</v>
      </c>
      <c r="Y71" s="116" t="s">
        <v>345</v>
      </c>
      <c r="Z71" s="104">
        <f>SUM(C70:V70,C71:L71)</f>
        <v>160</v>
      </c>
    </row>
    <row r="72" spans="1:26" ht="13.5">
      <c r="A72" s="122"/>
      <c r="B72" s="184" t="s">
        <v>393</v>
      </c>
      <c r="C72" s="201">
        <v>7</v>
      </c>
      <c r="D72" s="210">
        <v>2</v>
      </c>
      <c r="E72" s="201">
        <v>6</v>
      </c>
      <c r="F72" s="210">
        <v>8</v>
      </c>
      <c r="G72" s="201">
        <v>6</v>
      </c>
      <c r="H72" s="210">
        <v>7</v>
      </c>
      <c r="I72" s="201">
        <v>8</v>
      </c>
      <c r="J72" s="210">
        <v>8</v>
      </c>
      <c r="K72" s="201">
        <v>6</v>
      </c>
      <c r="L72" s="202">
        <v>9</v>
      </c>
      <c r="M72" s="203">
        <v>10</v>
      </c>
      <c r="N72" s="211">
        <v>7</v>
      </c>
      <c r="O72" s="201">
        <v>6</v>
      </c>
      <c r="P72" s="210">
        <v>9</v>
      </c>
      <c r="Q72" s="201">
        <v>5</v>
      </c>
      <c r="R72" s="203">
        <v>5</v>
      </c>
      <c r="S72" s="201">
        <v>10</v>
      </c>
      <c r="T72" s="203">
        <v>10</v>
      </c>
      <c r="U72" s="212">
        <v>5</v>
      </c>
      <c r="V72" s="203">
        <v>9</v>
      </c>
      <c r="W72" s="212">
        <v>69</v>
      </c>
      <c r="X72" s="203">
        <v>74</v>
      </c>
      <c r="Y72" s="116" t="s">
        <v>346</v>
      </c>
      <c r="Z72" s="104">
        <f>SUM(M71:V71,W72:X80)</f>
        <v>1265</v>
      </c>
    </row>
    <row r="73" spans="1:26" ht="13.5">
      <c r="A73" s="122"/>
      <c r="B73" s="184" t="s">
        <v>394</v>
      </c>
      <c r="C73" s="201">
        <v>6</v>
      </c>
      <c r="D73" s="210">
        <v>8</v>
      </c>
      <c r="E73" s="201">
        <v>7</v>
      </c>
      <c r="F73" s="210">
        <v>8</v>
      </c>
      <c r="G73" s="201">
        <v>9</v>
      </c>
      <c r="H73" s="210">
        <v>12</v>
      </c>
      <c r="I73" s="201">
        <v>7</v>
      </c>
      <c r="J73" s="210">
        <v>6</v>
      </c>
      <c r="K73" s="201">
        <v>6</v>
      </c>
      <c r="L73" s="202">
        <v>9</v>
      </c>
      <c r="M73" s="203">
        <v>10</v>
      </c>
      <c r="N73" s="211">
        <v>8</v>
      </c>
      <c r="O73" s="201">
        <v>11</v>
      </c>
      <c r="P73" s="210">
        <v>9</v>
      </c>
      <c r="Q73" s="201">
        <v>10</v>
      </c>
      <c r="R73" s="203">
        <v>11</v>
      </c>
      <c r="S73" s="201">
        <v>13</v>
      </c>
      <c r="T73" s="203">
        <v>9</v>
      </c>
      <c r="U73" s="212">
        <v>15</v>
      </c>
      <c r="V73" s="203">
        <v>17</v>
      </c>
      <c r="W73" s="212">
        <v>94</v>
      </c>
      <c r="X73" s="203">
        <v>97</v>
      </c>
      <c r="Y73" s="116" t="s">
        <v>347</v>
      </c>
      <c r="Z73" s="104">
        <f>SUM(W70:X71)</f>
        <v>223</v>
      </c>
    </row>
    <row r="74" spans="1:26" ht="13.5">
      <c r="A74" s="122"/>
      <c r="B74" s="184" t="s">
        <v>395</v>
      </c>
      <c r="C74" s="201">
        <v>14</v>
      </c>
      <c r="D74" s="210">
        <v>10</v>
      </c>
      <c r="E74" s="201">
        <v>9</v>
      </c>
      <c r="F74" s="210">
        <v>15</v>
      </c>
      <c r="G74" s="201">
        <v>14</v>
      </c>
      <c r="H74" s="210">
        <v>6</v>
      </c>
      <c r="I74" s="201">
        <v>5</v>
      </c>
      <c r="J74" s="210">
        <v>8</v>
      </c>
      <c r="K74" s="201">
        <v>11</v>
      </c>
      <c r="L74" s="202">
        <v>8</v>
      </c>
      <c r="M74" s="203">
        <v>10</v>
      </c>
      <c r="N74" s="211">
        <v>8</v>
      </c>
      <c r="O74" s="201">
        <v>8</v>
      </c>
      <c r="P74" s="210">
        <v>12</v>
      </c>
      <c r="Q74" s="201">
        <v>7</v>
      </c>
      <c r="R74" s="203">
        <v>7</v>
      </c>
      <c r="S74" s="201">
        <v>3</v>
      </c>
      <c r="T74" s="203">
        <v>10</v>
      </c>
      <c r="U74" s="212">
        <v>13</v>
      </c>
      <c r="V74" s="203">
        <v>7</v>
      </c>
      <c r="W74" s="212">
        <v>94</v>
      </c>
      <c r="X74" s="203">
        <v>91</v>
      </c>
      <c r="Y74" s="116" t="s">
        <v>348</v>
      </c>
      <c r="Z74" s="104">
        <f>SUM(W72:X80)</f>
        <v>1202</v>
      </c>
    </row>
    <row r="75" spans="1:26" ht="13.5">
      <c r="A75" s="122"/>
      <c r="B75" s="184" t="s">
        <v>396</v>
      </c>
      <c r="C75" s="201">
        <v>8</v>
      </c>
      <c r="D75" s="210">
        <v>7</v>
      </c>
      <c r="E75" s="201">
        <v>5</v>
      </c>
      <c r="F75" s="210">
        <v>5</v>
      </c>
      <c r="G75" s="201">
        <v>9</v>
      </c>
      <c r="H75" s="210">
        <v>8</v>
      </c>
      <c r="I75" s="201">
        <v>10</v>
      </c>
      <c r="J75" s="210">
        <v>9</v>
      </c>
      <c r="K75" s="201">
        <v>8</v>
      </c>
      <c r="L75" s="202">
        <v>5</v>
      </c>
      <c r="M75" s="203">
        <v>7</v>
      </c>
      <c r="N75" s="211">
        <v>14</v>
      </c>
      <c r="O75" s="201">
        <v>9</v>
      </c>
      <c r="P75" s="210">
        <v>8</v>
      </c>
      <c r="Q75" s="201">
        <v>9</v>
      </c>
      <c r="R75" s="203">
        <v>11</v>
      </c>
      <c r="S75" s="201">
        <v>13</v>
      </c>
      <c r="T75" s="203">
        <v>9</v>
      </c>
      <c r="U75" s="212">
        <v>13</v>
      </c>
      <c r="V75" s="203">
        <v>7</v>
      </c>
      <c r="W75" s="212">
        <v>91</v>
      </c>
      <c r="X75" s="203">
        <v>83</v>
      </c>
      <c r="Y75" s="116" t="s">
        <v>349</v>
      </c>
      <c r="Z75" s="104">
        <f>SUM(W70:X70,C71:L71)</f>
        <v>160</v>
      </c>
    </row>
    <row r="76" spans="1:26" ht="13.5">
      <c r="A76" s="122"/>
      <c r="B76" s="184" t="s">
        <v>397</v>
      </c>
      <c r="C76" s="201">
        <v>13</v>
      </c>
      <c r="D76" s="210">
        <v>11</v>
      </c>
      <c r="E76" s="201">
        <v>12</v>
      </c>
      <c r="F76" s="210">
        <v>8</v>
      </c>
      <c r="G76" s="201">
        <v>18</v>
      </c>
      <c r="H76" s="210">
        <v>24</v>
      </c>
      <c r="I76" s="201">
        <v>10</v>
      </c>
      <c r="J76" s="210">
        <v>1</v>
      </c>
      <c r="K76" s="201">
        <v>13</v>
      </c>
      <c r="L76" s="202">
        <v>7</v>
      </c>
      <c r="M76" s="203">
        <v>15</v>
      </c>
      <c r="N76" s="211">
        <v>13</v>
      </c>
      <c r="O76" s="201">
        <v>9</v>
      </c>
      <c r="P76" s="210">
        <v>12</v>
      </c>
      <c r="Q76" s="201">
        <v>15</v>
      </c>
      <c r="R76" s="203">
        <v>17</v>
      </c>
      <c r="S76" s="201">
        <v>14</v>
      </c>
      <c r="T76" s="203">
        <v>13</v>
      </c>
      <c r="U76" s="212">
        <v>11</v>
      </c>
      <c r="V76" s="203">
        <v>10</v>
      </c>
      <c r="W76" s="212">
        <v>130</v>
      </c>
      <c r="X76" s="203">
        <v>116</v>
      </c>
      <c r="Y76" s="116" t="s">
        <v>350</v>
      </c>
      <c r="Z76" s="104">
        <f>SUM(M71:V71,W72:X75,C76:L76)</f>
        <v>873</v>
      </c>
    </row>
    <row r="77" spans="1:26" ht="13.5">
      <c r="A77" s="122"/>
      <c r="B77" s="184" t="s">
        <v>398</v>
      </c>
      <c r="C77" s="201">
        <v>9</v>
      </c>
      <c r="D77" s="210">
        <v>9</v>
      </c>
      <c r="E77" s="201">
        <v>7</v>
      </c>
      <c r="F77" s="210">
        <v>13</v>
      </c>
      <c r="G77" s="201">
        <v>14</v>
      </c>
      <c r="H77" s="210">
        <v>9</v>
      </c>
      <c r="I77" s="201">
        <v>10</v>
      </c>
      <c r="J77" s="210">
        <v>10</v>
      </c>
      <c r="K77" s="201">
        <v>11</v>
      </c>
      <c r="L77" s="202">
        <v>10</v>
      </c>
      <c r="M77" s="203">
        <v>12</v>
      </c>
      <c r="N77" s="211">
        <v>7</v>
      </c>
      <c r="O77" s="201">
        <v>10</v>
      </c>
      <c r="P77" s="210">
        <v>9</v>
      </c>
      <c r="Q77" s="201">
        <v>12</v>
      </c>
      <c r="R77" s="203">
        <v>8</v>
      </c>
      <c r="S77" s="201">
        <v>4</v>
      </c>
      <c r="T77" s="203">
        <v>5</v>
      </c>
      <c r="U77" s="212">
        <v>6</v>
      </c>
      <c r="V77" s="203">
        <v>5</v>
      </c>
      <c r="W77" s="212">
        <v>95</v>
      </c>
      <c r="X77" s="203">
        <v>85</v>
      </c>
      <c r="Y77" s="116" t="s">
        <v>351</v>
      </c>
      <c r="Z77" s="104">
        <f>SUM(M76:V76,W77:X80)</f>
        <v>392</v>
      </c>
    </row>
    <row r="78" spans="1:26" ht="13.5">
      <c r="A78" s="122"/>
      <c r="B78" s="185" t="s">
        <v>399</v>
      </c>
      <c r="C78" s="201">
        <v>5</v>
      </c>
      <c r="D78" s="210">
        <v>3</v>
      </c>
      <c r="E78" s="201">
        <v>10</v>
      </c>
      <c r="F78" s="210">
        <v>3</v>
      </c>
      <c r="G78" s="201">
        <v>6</v>
      </c>
      <c r="H78" s="210">
        <v>6</v>
      </c>
      <c r="I78" s="201">
        <v>5</v>
      </c>
      <c r="J78" s="210">
        <v>4</v>
      </c>
      <c r="K78" s="201">
        <v>2</v>
      </c>
      <c r="L78" s="202">
        <v>3</v>
      </c>
      <c r="M78" s="203">
        <v>6</v>
      </c>
      <c r="N78" s="211">
        <v>4</v>
      </c>
      <c r="O78" s="201">
        <v>4</v>
      </c>
      <c r="P78" s="210">
        <v>3</v>
      </c>
      <c r="Q78" s="201">
        <v>3</v>
      </c>
      <c r="R78" s="203">
        <v>1</v>
      </c>
      <c r="S78" s="201">
        <v>2</v>
      </c>
      <c r="T78" s="203">
        <v>0</v>
      </c>
      <c r="U78" s="212">
        <v>0</v>
      </c>
      <c r="V78" s="203">
        <v>1</v>
      </c>
      <c r="W78" s="212">
        <v>43</v>
      </c>
      <c r="X78" s="203">
        <v>28</v>
      </c>
      <c r="Y78" s="105"/>
      <c r="Z78" s="106"/>
    </row>
    <row r="79" spans="1:26" ht="13.5">
      <c r="A79" s="122"/>
      <c r="B79" s="185" t="s">
        <v>400</v>
      </c>
      <c r="C79" s="201">
        <v>4</v>
      </c>
      <c r="D79" s="210">
        <v>0</v>
      </c>
      <c r="E79" s="201">
        <v>2</v>
      </c>
      <c r="F79" s="210">
        <v>1</v>
      </c>
      <c r="G79" s="201">
        <v>1</v>
      </c>
      <c r="H79" s="210">
        <v>0</v>
      </c>
      <c r="I79" s="201">
        <v>1</v>
      </c>
      <c r="J79" s="210">
        <v>1</v>
      </c>
      <c r="K79" s="201">
        <v>1</v>
      </c>
      <c r="L79" s="202">
        <v>0</v>
      </c>
      <c r="M79" s="203">
        <v>0</v>
      </c>
      <c r="N79" s="211">
        <v>0</v>
      </c>
      <c r="O79" s="201">
        <v>0</v>
      </c>
      <c r="P79" s="210">
        <v>0</v>
      </c>
      <c r="Q79" s="201">
        <v>0</v>
      </c>
      <c r="R79" s="203">
        <v>1</v>
      </c>
      <c r="S79" s="201">
        <v>0</v>
      </c>
      <c r="T79" s="203">
        <v>0</v>
      </c>
      <c r="U79" s="212">
        <v>0</v>
      </c>
      <c r="V79" s="203">
        <v>0</v>
      </c>
      <c r="W79" s="212">
        <v>9</v>
      </c>
      <c r="X79" s="203">
        <v>3</v>
      </c>
      <c r="Y79" s="105"/>
      <c r="Z79" s="106"/>
    </row>
    <row r="80" spans="1:26" ht="14.25" thickBot="1">
      <c r="A80" s="111"/>
      <c r="B80" s="186" t="s">
        <v>416</v>
      </c>
      <c r="C80" s="215" t="s">
        <v>430</v>
      </c>
      <c r="D80" s="215" t="s">
        <v>430</v>
      </c>
      <c r="E80" s="215" t="s">
        <v>430</v>
      </c>
      <c r="F80" s="215" t="s">
        <v>430</v>
      </c>
      <c r="G80" s="215" t="s">
        <v>430</v>
      </c>
      <c r="H80" s="215" t="s">
        <v>430</v>
      </c>
      <c r="I80" s="215" t="s">
        <v>430</v>
      </c>
      <c r="J80" s="215" t="s">
        <v>430</v>
      </c>
      <c r="K80" s="215" t="s">
        <v>430</v>
      </c>
      <c r="L80" s="215" t="s">
        <v>430</v>
      </c>
      <c r="M80" s="215" t="s">
        <v>430</v>
      </c>
      <c r="N80" s="215" t="s">
        <v>430</v>
      </c>
      <c r="O80" s="215" t="s">
        <v>430</v>
      </c>
      <c r="P80" s="215" t="s">
        <v>430</v>
      </c>
      <c r="Q80" s="215" t="s">
        <v>430</v>
      </c>
      <c r="R80" s="215" t="s">
        <v>430</v>
      </c>
      <c r="S80" s="215" t="s">
        <v>430</v>
      </c>
      <c r="T80" s="215" t="s">
        <v>430</v>
      </c>
      <c r="U80" s="215" t="s">
        <v>430</v>
      </c>
      <c r="V80" s="215" t="s">
        <v>430</v>
      </c>
      <c r="W80" s="215" t="s">
        <v>430</v>
      </c>
      <c r="X80" s="215" t="s">
        <v>430</v>
      </c>
      <c r="Y80" s="100"/>
      <c r="Z80" s="107"/>
    </row>
    <row r="81" spans="1:26" ht="13.5">
      <c r="A81" s="122" t="s">
        <v>357</v>
      </c>
      <c r="B81" s="184" t="s">
        <v>391</v>
      </c>
      <c r="C81" s="204">
        <v>10</v>
      </c>
      <c r="D81" s="135">
        <v>7</v>
      </c>
      <c r="E81" s="204">
        <v>4</v>
      </c>
      <c r="F81" s="135">
        <v>15</v>
      </c>
      <c r="G81" s="204">
        <v>12</v>
      </c>
      <c r="H81" s="135">
        <v>8</v>
      </c>
      <c r="I81" s="204">
        <v>12</v>
      </c>
      <c r="J81" s="135">
        <v>12</v>
      </c>
      <c r="K81" s="204">
        <v>17</v>
      </c>
      <c r="L81" s="205">
        <v>8</v>
      </c>
      <c r="M81" s="206">
        <v>9</v>
      </c>
      <c r="N81" s="213">
        <v>16</v>
      </c>
      <c r="O81" s="204">
        <v>12</v>
      </c>
      <c r="P81" s="135">
        <v>11</v>
      </c>
      <c r="Q81" s="204">
        <v>7</v>
      </c>
      <c r="R81" s="206">
        <v>8</v>
      </c>
      <c r="S81" s="204">
        <v>9</v>
      </c>
      <c r="T81" s="206">
        <v>13</v>
      </c>
      <c r="U81" s="214">
        <v>16</v>
      </c>
      <c r="V81" s="206">
        <v>19</v>
      </c>
      <c r="W81" s="214">
        <v>108</v>
      </c>
      <c r="X81" s="206">
        <v>117</v>
      </c>
      <c r="Y81" s="116" t="s">
        <v>342</v>
      </c>
      <c r="Z81" s="104">
        <f>SUM(W81:X91)</f>
        <v>2321</v>
      </c>
    </row>
    <row r="82" spans="1:26" ht="13.5">
      <c r="A82" s="122"/>
      <c r="B82" s="184" t="s">
        <v>392</v>
      </c>
      <c r="C82" s="201">
        <v>8</v>
      </c>
      <c r="D82" s="210">
        <v>9</v>
      </c>
      <c r="E82" s="201">
        <v>13</v>
      </c>
      <c r="F82" s="210">
        <v>12</v>
      </c>
      <c r="G82" s="201">
        <v>15</v>
      </c>
      <c r="H82" s="210">
        <v>17</v>
      </c>
      <c r="I82" s="201">
        <v>17</v>
      </c>
      <c r="J82" s="210">
        <v>5</v>
      </c>
      <c r="K82" s="201">
        <v>13</v>
      </c>
      <c r="L82" s="202">
        <v>17</v>
      </c>
      <c r="M82" s="203">
        <v>17</v>
      </c>
      <c r="N82" s="211">
        <v>13</v>
      </c>
      <c r="O82" s="201">
        <v>11</v>
      </c>
      <c r="P82" s="210">
        <v>13</v>
      </c>
      <c r="Q82" s="201">
        <v>14</v>
      </c>
      <c r="R82" s="203">
        <v>15</v>
      </c>
      <c r="S82" s="201">
        <v>14</v>
      </c>
      <c r="T82" s="203">
        <v>11</v>
      </c>
      <c r="U82" s="212">
        <v>9</v>
      </c>
      <c r="V82" s="203">
        <v>15</v>
      </c>
      <c r="W82" s="212">
        <v>131</v>
      </c>
      <c r="X82" s="203">
        <v>127</v>
      </c>
      <c r="Y82" s="116" t="s">
        <v>345</v>
      </c>
      <c r="Z82" s="104">
        <f>SUM(C81:V81,C82:L82)</f>
        <v>351</v>
      </c>
    </row>
    <row r="83" spans="1:26" ht="13.5">
      <c r="A83" s="122"/>
      <c r="B83" s="184" t="s">
        <v>393</v>
      </c>
      <c r="C83" s="201">
        <v>16</v>
      </c>
      <c r="D83" s="210">
        <v>11</v>
      </c>
      <c r="E83" s="201">
        <v>11</v>
      </c>
      <c r="F83" s="210">
        <v>9</v>
      </c>
      <c r="G83" s="201">
        <v>9</v>
      </c>
      <c r="H83" s="210">
        <v>18</v>
      </c>
      <c r="I83" s="201">
        <v>10</v>
      </c>
      <c r="J83" s="210">
        <v>5</v>
      </c>
      <c r="K83" s="201">
        <v>5</v>
      </c>
      <c r="L83" s="202">
        <v>14</v>
      </c>
      <c r="M83" s="203">
        <v>10</v>
      </c>
      <c r="N83" s="211">
        <v>7</v>
      </c>
      <c r="O83" s="201">
        <v>11</v>
      </c>
      <c r="P83" s="210">
        <v>12</v>
      </c>
      <c r="Q83" s="201">
        <v>11</v>
      </c>
      <c r="R83" s="203">
        <v>11</v>
      </c>
      <c r="S83" s="201">
        <v>6</v>
      </c>
      <c r="T83" s="203">
        <v>7</v>
      </c>
      <c r="U83" s="212">
        <v>16</v>
      </c>
      <c r="V83" s="203">
        <v>7</v>
      </c>
      <c r="W83" s="212">
        <v>105</v>
      </c>
      <c r="X83" s="203">
        <v>101</v>
      </c>
      <c r="Y83" s="116" t="s">
        <v>346</v>
      </c>
      <c r="Z83" s="104">
        <f>SUM(M82:V82,W83:X91)</f>
        <v>1970</v>
      </c>
    </row>
    <row r="84" spans="1:26" ht="13.5">
      <c r="A84" s="122"/>
      <c r="B84" s="184" t="s">
        <v>394</v>
      </c>
      <c r="C84" s="201">
        <v>15</v>
      </c>
      <c r="D84" s="210">
        <v>14</v>
      </c>
      <c r="E84" s="201">
        <v>14</v>
      </c>
      <c r="F84" s="210">
        <v>15</v>
      </c>
      <c r="G84" s="201">
        <v>15</v>
      </c>
      <c r="H84" s="210">
        <v>9</v>
      </c>
      <c r="I84" s="201">
        <v>24</v>
      </c>
      <c r="J84" s="210">
        <v>15</v>
      </c>
      <c r="K84" s="201">
        <v>17</v>
      </c>
      <c r="L84" s="202">
        <v>17</v>
      </c>
      <c r="M84" s="203">
        <v>29</v>
      </c>
      <c r="N84" s="211">
        <v>16</v>
      </c>
      <c r="O84" s="201">
        <v>21</v>
      </c>
      <c r="P84" s="210">
        <v>10</v>
      </c>
      <c r="Q84" s="201">
        <v>16</v>
      </c>
      <c r="R84" s="203">
        <v>13</v>
      </c>
      <c r="S84" s="201">
        <v>24</v>
      </c>
      <c r="T84" s="203">
        <v>31</v>
      </c>
      <c r="U84" s="212">
        <v>23</v>
      </c>
      <c r="V84" s="203">
        <v>19</v>
      </c>
      <c r="W84" s="212">
        <v>198</v>
      </c>
      <c r="X84" s="203">
        <v>159</v>
      </c>
      <c r="Y84" s="116" t="s">
        <v>347</v>
      </c>
      <c r="Z84" s="104">
        <f>SUM(W81:X82)</f>
        <v>483</v>
      </c>
    </row>
    <row r="85" spans="1:26" ht="13.5">
      <c r="A85" s="122"/>
      <c r="B85" s="184" t="s">
        <v>395</v>
      </c>
      <c r="C85" s="201">
        <v>16</v>
      </c>
      <c r="D85" s="210">
        <v>25</v>
      </c>
      <c r="E85" s="201">
        <v>12</v>
      </c>
      <c r="F85" s="210">
        <v>20</v>
      </c>
      <c r="G85" s="201">
        <v>18</v>
      </c>
      <c r="H85" s="210">
        <v>14</v>
      </c>
      <c r="I85" s="201">
        <v>15</v>
      </c>
      <c r="J85" s="210">
        <v>12</v>
      </c>
      <c r="K85" s="201">
        <v>31</v>
      </c>
      <c r="L85" s="202">
        <v>19</v>
      </c>
      <c r="M85" s="203">
        <v>20</v>
      </c>
      <c r="N85" s="211">
        <v>15</v>
      </c>
      <c r="O85" s="201">
        <v>15</v>
      </c>
      <c r="P85" s="210">
        <v>18</v>
      </c>
      <c r="Q85" s="201">
        <v>14</v>
      </c>
      <c r="R85" s="203">
        <v>14</v>
      </c>
      <c r="S85" s="201">
        <v>13</v>
      </c>
      <c r="T85" s="203">
        <v>11</v>
      </c>
      <c r="U85" s="212">
        <v>8</v>
      </c>
      <c r="V85" s="203">
        <v>10</v>
      </c>
      <c r="W85" s="212">
        <v>162</v>
      </c>
      <c r="X85" s="203">
        <v>158</v>
      </c>
      <c r="Y85" s="116" t="s">
        <v>348</v>
      </c>
      <c r="Z85" s="104">
        <f>SUM(W83:X91)</f>
        <v>1838</v>
      </c>
    </row>
    <row r="86" spans="1:26" ht="13.5">
      <c r="A86" s="122"/>
      <c r="B86" s="184" t="s">
        <v>396</v>
      </c>
      <c r="C86" s="201">
        <v>10</v>
      </c>
      <c r="D86" s="210">
        <v>20</v>
      </c>
      <c r="E86" s="201">
        <v>10</v>
      </c>
      <c r="F86" s="210">
        <v>14</v>
      </c>
      <c r="G86" s="201">
        <v>9</v>
      </c>
      <c r="H86" s="210">
        <v>11</v>
      </c>
      <c r="I86" s="201">
        <v>12</v>
      </c>
      <c r="J86" s="210">
        <v>9</v>
      </c>
      <c r="K86" s="201">
        <v>15</v>
      </c>
      <c r="L86" s="202">
        <v>10</v>
      </c>
      <c r="M86" s="203">
        <v>10</v>
      </c>
      <c r="N86" s="211">
        <v>8</v>
      </c>
      <c r="O86" s="201">
        <v>15</v>
      </c>
      <c r="P86" s="210">
        <v>9</v>
      </c>
      <c r="Q86" s="201">
        <v>11</v>
      </c>
      <c r="R86" s="203">
        <v>13</v>
      </c>
      <c r="S86" s="201">
        <v>19</v>
      </c>
      <c r="T86" s="203">
        <v>12</v>
      </c>
      <c r="U86" s="212">
        <v>18</v>
      </c>
      <c r="V86" s="203">
        <v>18</v>
      </c>
      <c r="W86" s="212">
        <v>129</v>
      </c>
      <c r="X86" s="203">
        <v>124</v>
      </c>
      <c r="Y86" s="116" t="s">
        <v>349</v>
      </c>
      <c r="Z86" s="104">
        <f>SUM(W81:X81,C82:L82)</f>
        <v>351</v>
      </c>
    </row>
    <row r="87" spans="1:26" ht="13.5">
      <c r="A87" s="122"/>
      <c r="B87" s="184" t="s">
        <v>397</v>
      </c>
      <c r="C87" s="201">
        <v>18</v>
      </c>
      <c r="D87" s="210">
        <v>18</v>
      </c>
      <c r="E87" s="201">
        <v>20</v>
      </c>
      <c r="F87" s="210">
        <v>17</v>
      </c>
      <c r="G87" s="201">
        <v>21</v>
      </c>
      <c r="H87" s="210">
        <v>18</v>
      </c>
      <c r="I87" s="201">
        <v>17</v>
      </c>
      <c r="J87" s="210">
        <v>10</v>
      </c>
      <c r="K87" s="201">
        <v>15</v>
      </c>
      <c r="L87" s="202">
        <v>12</v>
      </c>
      <c r="M87" s="203">
        <v>14</v>
      </c>
      <c r="N87" s="211">
        <v>22</v>
      </c>
      <c r="O87" s="201">
        <v>25</v>
      </c>
      <c r="P87" s="210">
        <v>16</v>
      </c>
      <c r="Q87" s="201">
        <v>22</v>
      </c>
      <c r="R87" s="203">
        <v>18</v>
      </c>
      <c r="S87" s="201">
        <v>12</v>
      </c>
      <c r="T87" s="203">
        <v>19</v>
      </c>
      <c r="U87" s="212">
        <v>17</v>
      </c>
      <c r="V87" s="203">
        <v>24</v>
      </c>
      <c r="W87" s="212">
        <v>181</v>
      </c>
      <c r="X87" s="203">
        <v>174</v>
      </c>
      <c r="Y87" s="116" t="s">
        <v>350</v>
      </c>
      <c r="Z87" s="104">
        <f>SUM(M82:V82,W83:X86,C87:L87)</f>
        <v>1434</v>
      </c>
    </row>
    <row r="88" spans="1:26" ht="13.5">
      <c r="A88" s="122"/>
      <c r="B88" s="184" t="s">
        <v>398</v>
      </c>
      <c r="C88" s="201">
        <v>10</v>
      </c>
      <c r="D88" s="210">
        <v>10</v>
      </c>
      <c r="E88" s="201">
        <v>14</v>
      </c>
      <c r="F88" s="210">
        <v>12</v>
      </c>
      <c r="G88" s="201">
        <v>11</v>
      </c>
      <c r="H88" s="210">
        <v>9</v>
      </c>
      <c r="I88" s="201">
        <v>12</v>
      </c>
      <c r="J88" s="210">
        <v>10</v>
      </c>
      <c r="K88" s="201">
        <v>6</v>
      </c>
      <c r="L88" s="202">
        <v>10</v>
      </c>
      <c r="M88" s="203">
        <v>24</v>
      </c>
      <c r="N88" s="211">
        <v>10</v>
      </c>
      <c r="O88" s="201">
        <v>11</v>
      </c>
      <c r="P88" s="210">
        <v>8</v>
      </c>
      <c r="Q88" s="201">
        <v>11</v>
      </c>
      <c r="R88" s="203">
        <v>7</v>
      </c>
      <c r="S88" s="201">
        <v>10</v>
      </c>
      <c r="T88" s="203">
        <v>13</v>
      </c>
      <c r="U88" s="212">
        <v>6</v>
      </c>
      <c r="V88" s="203">
        <v>5</v>
      </c>
      <c r="W88" s="212">
        <v>115</v>
      </c>
      <c r="X88" s="203">
        <v>94</v>
      </c>
      <c r="Y88" s="116" t="s">
        <v>351</v>
      </c>
      <c r="Z88" s="104">
        <f>SUM(M87:V87,W88:X91)</f>
        <v>536</v>
      </c>
    </row>
    <row r="89" spans="1:26" ht="13.5">
      <c r="A89" s="122"/>
      <c r="B89" s="185" t="s">
        <v>399</v>
      </c>
      <c r="C89" s="201">
        <v>8</v>
      </c>
      <c r="D89" s="210">
        <v>11</v>
      </c>
      <c r="E89" s="201">
        <v>8</v>
      </c>
      <c r="F89" s="210">
        <v>1</v>
      </c>
      <c r="G89" s="201">
        <v>8</v>
      </c>
      <c r="H89" s="210">
        <v>5</v>
      </c>
      <c r="I89" s="201">
        <v>7</v>
      </c>
      <c r="J89" s="210">
        <v>8</v>
      </c>
      <c r="K89" s="201">
        <v>14</v>
      </c>
      <c r="L89" s="202">
        <v>1</v>
      </c>
      <c r="M89" s="203">
        <v>6</v>
      </c>
      <c r="N89" s="211">
        <v>3</v>
      </c>
      <c r="O89" s="201">
        <v>10</v>
      </c>
      <c r="P89" s="210">
        <v>6</v>
      </c>
      <c r="Q89" s="201">
        <v>7</v>
      </c>
      <c r="R89" s="203">
        <v>1</v>
      </c>
      <c r="S89" s="201">
        <v>4</v>
      </c>
      <c r="T89" s="203">
        <v>0</v>
      </c>
      <c r="U89" s="212">
        <v>4</v>
      </c>
      <c r="V89" s="203">
        <v>1</v>
      </c>
      <c r="W89" s="212">
        <v>76</v>
      </c>
      <c r="X89" s="203">
        <v>37</v>
      </c>
      <c r="Y89" s="105"/>
      <c r="Z89" s="106"/>
    </row>
    <row r="90" spans="1:26" ht="13.5">
      <c r="A90" s="122"/>
      <c r="B90" s="185" t="s">
        <v>400</v>
      </c>
      <c r="C90" s="201">
        <v>5</v>
      </c>
      <c r="D90" s="210">
        <v>1</v>
      </c>
      <c r="E90" s="201">
        <v>4</v>
      </c>
      <c r="F90" s="210">
        <v>0</v>
      </c>
      <c r="G90" s="201">
        <v>2</v>
      </c>
      <c r="H90" s="210">
        <v>1</v>
      </c>
      <c r="I90" s="201">
        <v>4</v>
      </c>
      <c r="J90" s="210">
        <v>0</v>
      </c>
      <c r="K90" s="201">
        <v>1</v>
      </c>
      <c r="L90" s="202">
        <v>1</v>
      </c>
      <c r="M90" s="203">
        <v>0</v>
      </c>
      <c r="N90" s="211">
        <v>1</v>
      </c>
      <c r="O90" s="201">
        <v>1</v>
      </c>
      <c r="P90" s="210">
        <v>0</v>
      </c>
      <c r="Q90" s="201">
        <v>1</v>
      </c>
      <c r="R90" s="203">
        <v>0</v>
      </c>
      <c r="S90" s="201">
        <v>2</v>
      </c>
      <c r="T90" s="203">
        <v>0</v>
      </c>
      <c r="U90" s="212">
        <v>1</v>
      </c>
      <c r="V90" s="203">
        <v>0</v>
      </c>
      <c r="W90" s="212">
        <v>21</v>
      </c>
      <c r="X90" s="203">
        <v>4</v>
      </c>
      <c r="Y90" s="105"/>
      <c r="Z90" s="106"/>
    </row>
    <row r="91" spans="1:26" ht="14.25" thickBot="1">
      <c r="A91" s="111"/>
      <c r="B91" s="186" t="s">
        <v>416</v>
      </c>
      <c r="C91" s="215" t="s">
        <v>430</v>
      </c>
      <c r="D91" s="215" t="s">
        <v>430</v>
      </c>
      <c r="E91" s="215" t="s">
        <v>430</v>
      </c>
      <c r="F91" s="215" t="s">
        <v>430</v>
      </c>
      <c r="G91" s="215" t="s">
        <v>430</v>
      </c>
      <c r="H91" s="215" t="s">
        <v>430</v>
      </c>
      <c r="I91" s="215" t="s">
        <v>430</v>
      </c>
      <c r="J91" s="215" t="s">
        <v>430</v>
      </c>
      <c r="K91" s="215" t="s">
        <v>430</v>
      </c>
      <c r="L91" s="215" t="s">
        <v>430</v>
      </c>
      <c r="M91" s="215" t="s">
        <v>430</v>
      </c>
      <c r="N91" s="215" t="s">
        <v>430</v>
      </c>
      <c r="O91" s="215" t="s">
        <v>430</v>
      </c>
      <c r="P91" s="215" t="s">
        <v>430</v>
      </c>
      <c r="Q91" s="215" t="s">
        <v>430</v>
      </c>
      <c r="R91" s="215" t="s">
        <v>430</v>
      </c>
      <c r="S91" s="215" t="s">
        <v>430</v>
      </c>
      <c r="T91" s="215" t="s">
        <v>430</v>
      </c>
      <c r="U91" s="215" t="s">
        <v>430</v>
      </c>
      <c r="V91" s="215" t="s">
        <v>430</v>
      </c>
      <c r="W91" s="215" t="s">
        <v>430</v>
      </c>
      <c r="X91" s="215" t="s">
        <v>430</v>
      </c>
      <c r="Y91" s="100"/>
      <c r="Z91" s="107"/>
    </row>
    <row r="92" spans="1:26" ht="13.5">
      <c r="A92" s="122" t="s">
        <v>358</v>
      </c>
      <c r="B92" s="184" t="s">
        <v>391</v>
      </c>
      <c r="C92" s="204">
        <v>19</v>
      </c>
      <c r="D92" s="135">
        <v>17</v>
      </c>
      <c r="E92" s="204">
        <v>19</v>
      </c>
      <c r="F92" s="135">
        <v>12</v>
      </c>
      <c r="G92" s="204">
        <v>20</v>
      </c>
      <c r="H92" s="135">
        <v>17</v>
      </c>
      <c r="I92" s="204">
        <v>18</v>
      </c>
      <c r="J92" s="135">
        <v>17</v>
      </c>
      <c r="K92" s="204">
        <v>17</v>
      </c>
      <c r="L92" s="205">
        <v>27</v>
      </c>
      <c r="M92" s="206">
        <v>23</v>
      </c>
      <c r="N92" s="213">
        <v>24</v>
      </c>
      <c r="O92" s="204">
        <v>19</v>
      </c>
      <c r="P92" s="135">
        <v>21</v>
      </c>
      <c r="Q92" s="204">
        <v>22</v>
      </c>
      <c r="R92" s="206">
        <v>20</v>
      </c>
      <c r="S92" s="204">
        <v>20</v>
      </c>
      <c r="T92" s="206">
        <v>34</v>
      </c>
      <c r="U92" s="214">
        <v>28</v>
      </c>
      <c r="V92" s="206">
        <v>22</v>
      </c>
      <c r="W92" s="214">
        <v>205</v>
      </c>
      <c r="X92" s="206">
        <v>211</v>
      </c>
      <c r="Y92" s="116" t="s">
        <v>342</v>
      </c>
      <c r="Z92" s="104">
        <f>SUM(W92:X102)</f>
        <v>5215</v>
      </c>
    </row>
    <row r="93" spans="1:26" ht="13.5">
      <c r="A93" s="122"/>
      <c r="B93" s="184" t="s">
        <v>392</v>
      </c>
      <c r="C93" s="201">
        <v>25</v>
      </c>
      <c r="D93" s="210">
        <v>25</v>
      </c>
      <c r="E93" s="201">
        <v>26</v>
      </c>
      <c r="F93" s="210">
        <v>35</v>
      </c>
      <c r="G93" s="201">
        <v>30</v>
      </c>
      <c r="H93" s="210">
        <v>37</v>
      </c>
      <c r="I93" s="201">
        <v>31</v>
      </c>
      <c r="J93" s="210">
        <v>32</v>
      </c>
      <c r="K93" s="201">
        <v>39</v>
      </c>
      <c r="L93" s="202">
        <v>31</v>
      </c>
      <c r="M93" s="203">
        <v>20</v>
      </c>
      <c r="N93" s="211">
        <v>32</v>
      </c>
      <c r="O93" s="201">
        <v>33</v>
      </c>
      <c r="P93" s="210">
        <v>35</v>
      </c>
      <c r="Q93" s="201">
        <v>33</v>
      </c>
      <c r="R93" s="203">
        <v>29</v>
      </c>
      <c r="S93" s="201">
        <v>21</v>
      </c>
      <c r="T93" s="203">
        <v>31</v>
      </c>
      <c r="U93" s="212">
        <v>28</v>
      </c>
      <c r="V93" s="203">
        <v>27</v>
      </c>
      <c r="W93" s="212">
        <v>286</v>
      </c>
      <c r="X93" s="203">
        <v>314</v>
      </c>
      <c r="Y93" s="116" t="s">
        <v>345</v>
      </c>
      <c r="Z93" s="104">
        <f>SUM(C92:V92,C93:L93)</f>
        <v>727</v>
      </c>
    </row>
    <row r="94" spans="1:26" ht="13.5">
      <c r="A94" s="122"/>
      <c r="B94" s="184" t="s">
        <v>393</v>
      </c>
      <c r="C94" s="201">
        <v>33</v>
      </c>
      <c r="D94" s="210">
        <v>27</v>
      </c>
      <c r="E94" s="201">
        <v>33</v>
      </c>
      <c r="F94" s="210">
        <v>30</v>
      </c>
      <c r="G94" s="201">
        <v>34</v>
      </c>
      <c r="H94" s="210">
        <v>29</v>
      </c>
      <c r="I94" s="201">
        <v>31</v>
      </c>
      <c r="J94" s="210">
        <v>14</v>
      </c>
      <c r="K94" s="201">
        <v>24</v>
      </c>
      <c r="L94" s="202">
        <v>19</v>
      </c>
      <c r="M94" s="203">
        <v>25</v>
      </c>
      <c r="N94" s="211">
        <v>34</v>
      </c>
      <c r="O94" s="201">
        <v>26</v>
      </c>
      <c r="P94" s="210">
        <v>22</v>
      </c>
      <c r="Q94" s="201">
        <v>22</v>
      </c>
      <c r="R94" s="203">
        <v>23</v>
      </c>
      <c r="S94" s="201">
        <v>23</v>
      </c>
      <c r="T94" s="203">
        <v>31</v>
      </c>
      <c r="U94" s="212">
        <v>24</v>
      </c>
      <c r="V94" s="203">
        <v>26</v>
      </c>
      <c r="W94" s="212">
        <v>275</v>
      </c>
      <c r="X94" s="203">
        <v>255</v>
      </c>
      <c r="Y94" s="116" t="s">
        <v>346</v>
      </c>
      <c r="Z94" s="104">
        <f>SUM(M93:V93,W94:X102)</f>
        <v>4488</v>
      </c>
    </row>
    <row r="95" spans="1:26" ht="13.5">
      <c r="A95" s="122"/>
      <c r="B95" s="184" t="s">
        <v>394</v>
      </c>
      <c r="C95" s="201">
        <v>24</v>
      </c>
      <c r="D95" s="210">
        <v>25</v>
      </c>
      <c r="E95" s="201">
        <v>16</v>
      </c>
      <c r="F95" s="210">
        <v>26</v>
      </c>
      <c r="G95" s="201">
        <v>30</v>
      </c>
      <c r="H95" s="210">
        <v>26</v>
      </c>
      <c r="I95" s="201">
        <v>35</v>
      </c>
      <c r="J95" s="210">
        <v>33</v>
      </c>
      <c r="K95" s="201">
        <v>35</v>
      </c>
      <c r="L95" s="202">
        <v>32</v>
      </c>
      <c r="M95" s="203">
        <v>39</v>
      </c>
      <c r="N95" s="211">
        <v>34</v>
      </c>
      <c r="O95" s="201">
        <v>46</v>
      </c>
      <c r="P95" s="210">
        <v>41</v>
      </c>
      <c r="Q95" s="201">
        <v>28</v>
      </c>
      <c r="R95" s="203">
        <v>37</v>
      </c>
      <c r="S95" s="201">
        <v>35</v>
      </c>
      <c r="T95" s="203">
        <v>37</v>
      </c>
      <c r="U95" s="212">
        <v>49</v>
      </c>
      <c r="V95" s="203">
        <v>41</v>
      </c>
      <c r="W95" s="212">
        <v>337</v>
      </c>
      <c r="X95" s="203">
        <v>332</v>
      </c>
      <c r="Y95" s="116" t="s">
        <v>347</v>
      </c>
      <c r="Z95" s="104">
        <f>SUM(W92:X93)</f>
        <v>1016</v>
      </c>
    </row>
    <row r="96" spans="1:26" ht="13.5">
      <c r="A96" s="122"/>
      <c r="B96" s="184" t="s">
        <v>395</v>
      </c>
      <c r="C96" s="201">
        <v>47</v>
      </c>
      <c r="D96" s="210">
        <v>39</v>
      </c>
      <c r="E96" s="201">
        <v>46</v>
      </c>
      <c r="F96" s="210">
        <v>35</v>
      </c>
      <c r="G96" s="201">
        <v>39</v>
      </c>
      <c r="H96" s="210">
        <v>45</v>
      </c>
      <c r="I96" s="201">
        <v>33</v>
      </c>
      <c r="J96" s="210">
        <v>28</v>
      </c>
      <c r="K96" s="201">
        <v>45</v>
      </c>
      <c r="L96" s="202">
        <v>40</v>
      </c>
      <c r="M96" s="203">
        <v>39</v>
      </c>
      <c r="N96" s="211">
        <v>35</v>
      </c>
      <c r="O96" s="201">
        <v>47</v>
      </c>
      <c r="P96" s="210">
        <v>38</v>
      </c>
      <c r="Q96" s="201">
        <v>30</v>
      </c>
      <c r="R96" s="203">
        <v>30</v>
      </c>
      <c r="S96" s="201">
        <v>39</v>
      </c>
      <c r="T96" s="203">
        <v>33</v>
      </c>
      <c r="U96" s="212">
        <v>25</v>
      </c>
      <c r="V96" s="203">
        <v>40</v>
      </c>
      <c r="W96" s="212">
        <v>390</v>
      </c>
      <c r="X96" s="203">
        <v>363</v>
      </c>
      <c r="Y96" s="116" t="s">
        <v>348</v>
      </c>
      <c r="Z96" s="104">
        <f>SUM(W94:X102)</f>
        <v>4199</v>
      </c>
    </row>
    <row r="97" spans="1:26" ht="13.5">
      <c r="A97" s="122"/>
      <c r="B97" s="184" t="s">
        <v>396</v>
      </c>
      <c r="C97" s="201">
        <v>33</v>
      </c>
      <c r="D97" s="210">
        <v>35</v>
      </c>
      <c r="E97" s="201">
        <v>33</v>
      </c>
      <c r="F97" s="210">
        <v>33</v>
      </c>
      <c r="G97" s="201">
        <v>42</v>
      </c>
      <c r="H97" s="210">
        <v>24</v>
      </c>
      <c r="I97" s="201">
        <v>27</v>
      </c>
      <c r="J97" s="210">
        <v>35</v>
      </c>
      <c r="K97" s="201">
        <v>32</v>
      </c>
      <c r="L97" s="202">
        <v>25</v>
      </c>
      <c r="M97" s="203">
        <v>40</v>
      </c>
      <c r="N97" s="211">
        <v>38</v>
      </c>
      <c r="O97" s="201">
        <v>29</v>
      </c>
      <c r="P97" s="210">
        <v>32</v>
      </c>
      <c r="Q97" s="201">
        <v>46</v>
      </c>
      <c r="R97" s="203">
        <v>38</v>
      </c>
      <c r="S97" s="201">
        <v>36</v>
      </c>
      <c r="T97" s="203">
        <v>39</v>
      </c>
      <c r="U97" s="212">
        <v>34</v>
      </c>
      <c r="V97" s="203">
        <v>38</v>
      </c>
      <c r="W97" s="212">
        <v>352</v>
      </c>
      <c r="X97" s="203">
        <v>337</v>
      </c>
      <c r="Y97" s="116" t="s">
        <v>349</v>
      </c>
      <c r="Z97" s="104">
        <f>SUM(W92:X92,C93:L93)</f>
        <v>727</v>
      </c>
    </row>
    <row r="98" spans="1:26" ht="13.5">
      <c r="A98" s="122"/>
      <c r="B98" s="184" t="s">
        <v>397</v>
      </c>
      <c r="C98" s="201">
        <v>55</v>
      </c>
      <c r="D98" s="210">
        <v>45</v>
      </c>
      <c r="E98" s="201">
        <v>45</v>
      </c>
      <c r="F98" s="210">
        <v>47</v>
      </c>
      <c r="G98" s="201">
        <v>52</v>
      </c>
      <c r="H98" s="210">
        <v>57</v>
      </c>
      <c r="I98" s="201">
        <v>27</v>
      </c>
      <c r="J98" s="210">
        <v>20</v>
      </c>
      <c r="K98" s="201">
        <v>35</v>
      </c>
      <c r="L98" s="202">
        <v>31</v>
      </c>
      <c r="M98" s="203">
        <v>35</v>
      </c>
      <c r="N98" s="211">
        <v>37</v>
      </c>
      <c r="O98" s="201">
        <v>56</v>
      </c>
      <c r="P98" s="210">
        <v>33</v>
      </c>
      <c r="Q98" s="201">
        <v>46</v>
      </c>
      <c r="R98" s="203">
        <v>40</v>
      </c>
      <c r="S98" s="201">
        <v>52</v>
      </c>
      <c r="T98" s="203">
        <v>48</v>
      </c>
      <c r="U98" s="212">
        <v>45</v>
      </c>
      <c r="V98" s="203">
        <v>33</v>
      </c>
      <c r="W98" s="212">
        <v>448</v>
      </c>
      <c r="X98" s="203">
        <v>391</v>
      </c>
      <c r="Y98" s="116" t="s">
        <v>350</v>
      </c>
      <c r="Z98" s="104">
        <f>SUM(M93:V93,W94:X97,C98:L98)</f>
        <v>3344</v>
      </c>
    </row>
    <row r="99" spans="1:26" ht="13.5">
      <c r="A99" s="122"/>
      <c r="B99" s="184" t="s">
        <v>398</v>
      </c>
      <c r="C99" s="201">
        <v>35</v>
      </c>
      <c r="D99" s="210">
        <v>40</v>
      </c>
      <c r="E99" s="201">
        <v>22</v>
      </c>
      <c r="F99" s="210">
        <v>31</v>
      </c>
      <c r="G99" s="201">
        <v>34</v>
      </c>
      <c r="H99" s="210">
        <v>25</v>
      </c>
      <c r="I99" s="201">
        <v>31</v>
      </c>
      <c r="J99" s="210">
        <v>31</v>
      </c>
      <c r="K99" s="201">
        <v>24</v>
      </c>
      <c r="L99" s="202">
        <v>24</v>
      </c>
      <c r="M99" s="203">
        <v>27</v>
      </c>
      <c r="N99" s="211">
        <v>19</v>
      </c>
      <c r="O99" s="201">
        <v>25</v>
      </c>
      <c r="P99" s="210">
        <v>24</v>
      </c>
      <c r="Q99" s="201">
        <v>24</v>
      </c>
      <c r="R99" s="203">
        <v>20</v>
      </c>
      <c r="S99" s="201">
        <v>23</v>
      </c>
      <c r="T99" s="203">
        <v>13</v>
      </c>
      <c r="U99" s="212">
        <v>12</v>
      </c>
      <c r="V99" s="203">
        <v>16</v>
      </c>
      <c r="W99" s="212">
        <v>257</v>
      </c>
      <c r="X99" s="203">
        <v>243</v>
      </c>
      <c r="Y99" s="116" t="s">
        <v>351</v>
      </c>
      <c r="Z99" s="104">
        <f>SUM(M98:V98,W99:X102)</f>
        <v>1144</v>
      </c>
    </row>
    <row r="100" spans="1:26" ht="13.5">
      <c r="A100" s="122"/>
      <c r="B100" s="185" t="s">
        <v>399</v>
      </c>
      <c r="C100" s="201">
        <v>10</v>
      </c>
      <c r="D100" s="210">
        <v>12</v>
      </c>
      <c r="E100" s="201">
        <v>18</v>
      </c>
      <c r="F100" s="210">
        <v>15</v>
      </c>
      <c r="G100" s="201">
        <v>20</v>
      </c>
      <c r="H100" s="210">
        <v>10</v>
      </c>
      <c r="I100" s="201">
        <v>18</v>
      </c>
      <c r="J100" s="210">
        <v>8</v>
      </c>
      <c r="K100" s="201">
        <v>12</v>
      </c>
      <c r="L100" s="202">
        <v>9</v>
      </c>
      <c r="M100" s="203">
        <v>13</v>
      </c>
      <c r="N100" s="211">
        <v>5</v>
      </c>
      <c r="O100" s="201">
        <v>8</v>
      </c>
      <c r="P100" s="210">
        <v>5</v>
      </c>
      <c r="Q100" s="201">
        <v>9</v>
      </c>
      <c r="R100" s="203">
        <v>5</v>
      </c>
      <c r="S100" s="201">
        <v>8</v>
      </c>
      <c r="T100" s="203">
        <v>3</v>
      </c>
      <c r="U100" s="212">
        <v>7</v>
      </c>
      <c r="V100" s="203">
        <v>2</v>
      </c>
      <c r="W100" s="212">
        <v>123</v>
      </c>
      <c r="X100" s="203">
        <v>74</v>
      </c>
      <c r="Y100" s="105"/>
      <c r="Z100" s="106"/>
    </row>
    <row r="101" spans="1:26" ht="13.5">
      <c r="A101" s="122"/>
      <c r="B101" s="185" t="s">
        <v>400</v>
      </c>
      <c r="C101" s="201">
        <v>4</v>
      </c>
      <c r="D101" s="210">
        <v>1</v>
      </c>
      <c r="E101" s="201">
        <v>4</v>
      </c>
      <c r="F101" s="210">
        <v>1</v>
      </c>
      <c r="G101" s="201">
        <v>1</v>
      </c>
      <c r="H101" s="210">
        <v>0</v>
      </c>
      <c r="I101" s="201">
        <v>3</v>
      </c>
      <c r="J101" s="210">
        <v>1</v>
      </c>
      <c r="K101" s="201">
        <v>1</v>
      </c>
      <c r="L101" s="202">
        <v>0</v>
      </c>
      <c r="M101" s="203">
        <v>1</v>
      </c>
      <c r="N101" s="211">
        <v>0</v>
      </c>
      <c r="O101" s="201">
        <v>3</v>
      </c>
      <c r="P101" s="210">
        <v>0</v>
      </c>
      <c r="Q101" s="201">
        <v>1</v>
      </c>
      <c r="R101" s="203">
        <v>0</v>
      </c>
      <c r="S101" s="201">
        <v>0</v>
      </c>
      <c r="T101" s="203">
        <v>0</v>
      </c>
      <c r="U101" s="212">
        <v>1</v>
      </c>
      <c r="V101" s="203">
        <v>0</v>
      </c>
      <c r="W101" s="212">
        <v>19</v>
      </c>
      <c r="X101" s="203">
        <v>3</v>
      </c>
      <c r="Y101" s="105"/>
      <c r="Z101" s="106"/>
    </row>
    <row r="102" spans="1:26" ht="14.25" thickBot="1">
      <c r="A102" s="111"/>
      <c r="B102" s="186" t="s">
        <v>416</v>
      </c>
      <c r="C102" s="215" t="s">
        <v>430</v>
      </c>
      <c r="D102" s="215" t="s">
        <v>430</v>
      </c>
      <c r="E102" s="215" t="s">
        <v>430</v>
      </c>
      <c r="F102" s="215" t="s">
        <v>430</v>
      </c>
      <c r="G102" s="215" t="s">
        <v>430</v>
      </c>
      <c r="H102" s="215" t="s">
        <v>430</v>
      </c>
      <c r="I102" s="215" t="s">
        <v>430</v>
      </c>
      <c r="J102" s="215" t="s">
        <v>430</v>
      </c>
      <c r="K102" s="215" t="s">
        <v>430</v>
      </c>
      <c r="L102" s="215" t="s">
        <v>430</v>
      </c>
      <c r="M102" s="215" t="s">
        <v>430</v>
      </c>
      <c r="N102" s="215" t="s">
        <v>430</v>
      </c>
      <c r="O102" s="215" t="s">
        <v>430</v>
      </c>
      <c r="P102" s="215" t="s">
        <v>430</v>
      </c>
      <c r="Q102" s="215" t="s">
        <v>430</v>
      </c>
      <c r="R102" s="215" t="s">
        <v>430</v>
      </c>
      <c r="S102" s="215" t="s">
        <v>430</v>
      </c>
      <c r="T102" s="215" t="s">
        <v>430</v>
      </c>
      <c r="U102" s="215" t="s">
        <v>430</v>
      </c>
      <c r="V102" s="215" t="s">
        <v>430</v>
      </c>
      <c r="W102" s="215" t="s">
        <v>430</v>
      </c>
      <c r="X102" s="215" t="s">
        <v>430</v>
      </c>
      <c r="Y102" s="100"/>
      <c r="Z102" s="107"/>
    </row>
    <row r="103" spans="1:26" ht="13.5">
      <c r="A103" s="122" t="s">
        <v>359</v>
      </c>
      <c r="B103" s="184" t="s">
        <v>391</v>
      </c>
      <c r="C103" s="204">
        <v>17</v>
      </c>
      <c r="D103" s="135">
        <v>17</v>
      </c>
      <c r="E103" s="204">
        <v>12</v>
      </c>
      <c r="F103" s="135">
        <v>15</v>
      </c>
      <c r="G103" s="204">
        <v>19</v>
      </c>
      <c r="H103" s="135">
        <v>21</v>
      </c>
      <c r="I103" s="204">
        <v>23</v>
      </c>
      <c r="J103" s="135">
        <v>15</v>
      </c>
      <c r="K103" s="204">
        <v>17</v>
      </c>
      <c r="L103" s="205">
        <v>21</v>
      </c>
      <c r="M103" s="206">
        <v>16</v>
      </c>
      <c r="N103" s="213">
        <v>26</v>
      </c>
      <c r="O103" s="204">
        <v>25</v>
      </c>
      <c r="P103" s="135">
        <v>22</v>
      </c>
      <c r="Q103" s="204">
        <v>21</v>
      </c>
      <c r="R103" s="206">
        <v>28</v>
      </c>
      <c r="S103" s="204">
        <v>27</v>
      </c>
      <c r="T103" s="206">
        <v>30</v>
      </c>
      <c r="U103" s="214">
        <v>26</v>
      </c>
      <c r="V103" s="206">
        <v>31</v>
      </c>
      <c r="W103" s="214">
        <v>203</v>
      </c>
      <c r="X103" s="206">
        <v>226</v>
      </c>
      <c r="Y103" s="116" t="s">
        <v>342</v>
      </c>
      <c r="Z103" s="104">
        <f>SUM(W103:X113)</f>
        <v>5269</v>
      </c>
    </row>
    <row r="104" spans="1:26" ht="13.5">
      <c r="A104" s="122"/>
      <c r="B104" s="184" t="s">
        <v>392</v>
      </c>
      <c r="C104" s="201">
        <v>24</v>
      </c>
      <c r="D104" s="210">
        <v>34</v>
      </c>
      <c r="E104" s="201">
        <v>33</v>
      </c>
      <c r="F104" s="210">
        <v>31</v>
      </c>
      <c r="G104" s="201">
        <v>29</v>
      </c>
      <c r="H104" s="210">
        <v>36</v>
      </c>
      <c r="I104" s="201">
        <v>24</v>
      </c>
      <c r="J104" s="210">
        <v>36</v>
      </c>
      <c r="K104" s="201">
        <v>35</v>
      </c>
      <c r="L104" s="202">
        <v>36</v>
      </c>
      <c r="M104" s="203">
        <v>36</v>
      </c>
      <c r="N104" s="211">
        <v>24</v>
      </c>
      <c r="O104" s="201">
        <v>24</v>
      </c>
      <c r="P104" s="210">
        <v>17</v>
      </c>
      <c r="Q104" s="201">
        <v>35</v>
      </c>
      <c r="R104" s="203">
        <v>20</v>
      </c>
      <c r="S104" s="201">
        <v>27</v>
      </c>
      <c r="T104" s="203">
        <v>23</v>
      </c>
      <c r="U104" s="212">
        <v>23</v>
      </c>
      <c r="V104" s="203">
        <v>30</v>
      </c>
      <c r="W104" s="212">
        <v>290</v>
      </c>
      <c r="X104" s="203">
        <v>287</v>
      </c>
      <c r="Y104" s="116" t="s">
        <v>345</v>
      </c>
      <c r="Z104" s="104">
        <f>SUM(C103:V103,C104:L104)</f>
        <v>747</v>
      </c>
    </row>
    <row r="105" spans="1:26" ht="13.5">
      <c r="A105" s="122"/>
      <c r="B105" s="184" t="s">
        <v>393</v>
      </c>
      <c r="C105" s="201">
        <v>26</v>
      </c>
      <c r="D105" s="210">
        <v>22</v>
      </c>
      <c r="E105" s="201">
        <v>28</v>
      </c>
      <c r="F105" s="210">
        <v>18</v>
      </c>
      <c r="G105" s="201">
        <v>30</v>
      </c>
      <c r="H105" s="210">
        <v>21</v>
      </c>
      <c r="I105" s="201">
        <v>21</v>
      </c>
      <c r="J105" s="210">
        <v>36</v>
      </c>
      <c r="K105" s="201">
        <v>27</v>
      </c>
      <c r="L105" s="202">
        <v>28</v>
      </c>
      <c r="M105" s="203">
        <v>20</v>
      </c>
      <c r="N105" s="211">
        <v>28</v>
      </c>
      <c r="O105" s="201">
        <v>28</v>
      </c>
      <c r="P105" s="210">
        <v>26</v>
      </c>
      <c r="Q105" s="201">
        <v>24</v>
      </c>
      <c r="R105" s="203">
        <v>22</v>
      </c>
      <c r="S105" s="201">
        <v>20</v>
      </c>
      <c r="T105" s="203">
        <v>32</v>
      </c>
      <c r="U105" s="212">
        <v>25</v>
      </c>
      <c r="V105" s="203">
        <v>23</v>
      </c>
      <c r="W105" s="212">
        <v>249</v>
      </c>
      <c r="X105" s="203">
        <v>256</v>
      </c>
      <c r="Y105" s="116" t="s">
        <v>346</v>
      </c>
      <c r="Z105" s="104">
        <f>SUM(M104:V104,W105:X113)</f>
        <v>4522</v>
      </c>
    </row>
    <row r="106" spans="1:26" ht="13.5">
      <c r="A106" s="122"/>
      <c r="B106" s="184" t="s">
        <v>394</v>
      </c>
      <c r="C106" s="201">
        <v>21</v>
      </c>
      <c r="D106" s="210">
        <v>30</v>
      </c>
      <c r="E106" s="201">
        <v>19</v>
      </c>
      <c r="F106" s="210">
        <v>14</v>
      </c>
      <c r="G106" s="201">
        <v>24</v>
      </c>
      <c r="H106" s="210">
        <v>27</v>
      </c>
      <c r="I106" s="201">
        <v>35</v>
      </c>
      <c r="J106" s="210">
        <v>37</v>
      </c>
      <c r="K106" s="201">
        <v>28</v>
      </c>
      <c r="L106" s="202">
        <v>31</v>
      </c>
      <c r="M106" s="203">
        <v>37</v>
      </c>
      <c r="N106" s="211">
        <v>27</v>
      </c>
      <c r="O106" s="201">
        <v>41</v>
      </c>
      <c r="P106" s="210">
        <v>51</v>
      </c>
      <c r="Q106" s="201">
        <v>48</v>
      </c>
      <c r="R106" s="203">
        <v>53</v>
      </c>
      <c r="S106" s="201">
        <v>43</v>
      </c>
      <c r="T106" s="203">
        <v>60</v>
      </c>
      <c r="U106" s="212">
        <v>46</v>
      </c>
      <c r="V106" s="203">
        <v>47</v>
      </c>
      <c r="W106" s="212">
        <v>342</v>
      </c>
      <c r="X106" s="203">
        <v>377</v>
      </c>
      <c r="Y106" s="116" t="s">
        <v>347</v>
      </c>
      <c r="Z106" s="104">
        <f>SUM(W103:X104)</f>
        <v>1006</v>
      </c>
    </row>
    <row r="107" spans="1:26" ht="13.5">
      <c r="A107" s="122"/>
      <c r="B107" s="184" t="s">
        <v>395</v>
      </c>
      <c r="C107" s="201">
        <v>41</v>
      </c>
      <c r="D107" s="210">
        <v>42</v>
      </c>
      <c r="E107" s="201">
        <v>40</v>
      </c>
      <c r="F107" s="210">
        <v>41</v>
      </c>
      <c r="G107" s="201">
        <v>47</v>
      </c>
      <c r="H107" s="210">
        <v>43</v>
      </c>
      <c r="I107" s="201">
        <v>32</v>
      </c>
      <c r="J107" s="210">
        <v>30</v>
      </c>
      <c r="K107" s="201">
        <v>29</v>
      </c>
      <c r="L107" s="202">
        <v>44</v>
      </c>
      <c r="M107" s="203">
        <v>54</v>
      </c>
      <c r="N107" s="211">
        <v>42</v>
      </c>
      <c r="O107" s="201">
        <v>33</v>
      </c>
      <c r="P107" s="210">
        <v>31</v>
      </c>
      <c r="Q107" s="201">
        <v>33</v>
      </c>
      <c r="R107" s="203">
        <v>32</v>
      </c>
      <c r="S107" s="201">
        <v>20</v>
      </c>
      <c r="T107" s="203">
        <v>33</v>
      </c>
      <c r="U107" s="212">
        <v>28</v>
      </c>
      <c r="V107" s="203">
        <v>29</v>
      </c>
      <c r="W107" s="212">
        <v>357</v>
      </c>
      <c r="X107" s="203">
        <v>367</v>
      </c>
      <c r="Y107" s="116" t="s">
        <v>348</v>
      </c>
      <c r="Z107" s="104">
        <f>SUM(W105:X113)</f>
        <v>4263</v>
      </c>
    </row>
    <row r="108" spans="1:26" ht="13.5">
      <c r="A108" s="122"/>
      <c r="B108" s="184" t="s">
        <v>396</v>
      </c>
      <c r="C108" s="201">
        <v>23</v>
      </c>
      <c r="D108" s="210">
        <v>26</v>
      </c>
      <c r="E108" s="201">
        <v>35</v>
      </c>
      <c r="F108" s="210">
        <v>22</v>
      </c>
      <c r="G108" s="201">
        <v>18</v>
      </c>
      <c r="H108" s="210">
        <v>26</v>
      </c>
      <c r="I108" s="201">
        <v>25</v>
      </c>
      <c r="J108" s="210">
        <v>23</v>
      </c>
      <c r="K108" s="201">
        <v>34</v>
      </c>
      <c r="L108" s="202">
        <v>27</v>
      </c>
      <c r="M108" s="203">
        <v>37</v>
      </c>
      <c r="N108" s="211">
        <v>23</v>
      </c>
      <c r="O108" s="201">
        <v>25</v>
      </c>
      <c r="P108" s="210">
        <v>38</v>
      </c>
      <c r="Q108" s="201">
        <v>34</v>
      </c>
      <c r="R108" s="203">
        <v>41</v>
      </c>
      <c r="S108" s="201">
        <v>40</v>
      </c>
      <c r="T108" s="203">
        <v>27</v>
      </c>
      <c r="U108" s="212">
        <v>42</v>
      </c>
      <c r="V108" s="203">
        <v>51</v>
      </c>
      <c r="W108" s="212">
        <v>313</v>
      </c>
      <c r="X108" s="203">
        <v>304</v>
      </c>
      <c r="Y108" s="116" t="s">
        <v>349</v>
      </c>
      <c r="Z108" s="104">
        <f>SUM(W103:X103,C104:L104)</f>
        <v>747</v>
      </c>
    </row>
    <row r="109" spans="1:26" ht="13.5">
      <c r="A109" s="122"/>
      <c r="B109" s="184" t="s">
        <v>397</v>
      </c>
      <c r="C109" s="201">
        <v>56</v>
      </c>
      <c r="D109" s="210">
        <v>54</v>
      </c>
      <c r="E109" s="201">
        <v>54</v>
      </c>
      <c r="F109" s="210">
        <v>54</v>
      </c>
      <c r="G109" s="201">
        <v>46</v>
      </c>
      <c r="H109" s="210">
        <v>57</v>
      </c>
      <c r="I109" s="201">
        <v>35</v>
      </c>
      <c r="J109" s="210">
        <v>29</v>
      </c>
      <c r="K109" s="201">
        <v>30</v>
      </c>
      <c r="L109" s="202">
        <v>32</v>
      </c>
      <c r="M109" s="203">
        <v>38</v>
      </c>
      <c r="N109" s="211">
        <v>44</v>
      </c>
      <c r="O109" s="201">
        <v>55</v>
      </c>
      <c r="P109" s="210">
        <v>50</v>
      </c>
      <c r="Q109" s="201">
        <v>51</v>
      </c>
      <c r="R109" s="203">
        <v>49</v>
      </c>
      <c r="S109" s="201">
        <v>52</v>
      </c>
      <c r="T109" s="203">
        <v>44</v>
      </c>
      <c r="U109" s="212">
        <v>57</v>
      </c>
      <c r="V109" s="203">
        <v>40</v>
      </c>
      <c r="W109" s="212">
        <v>474</v>
      </c>
      <c r="X109" s="203">
        <v>453</v>
      </c>
      <c r="Y109" s="116" t="s">
        <v>350</v>
      </c>
      <c r="Z109" s="104">
        <f>SUM(M104:V104,W105:X108,C109:L109)</f>
        <v>3271</v>
      </c>
    </row>
    <row r="110" spans="1:26" ht="13.5">
      <c r="A110" s="122"/>
      <c r="B110" s="184" t="s">
        <v>398</v>
      </c>
      <c r="C110" s="201">
        <v>43</v>
      </c>
      <c r="D110" s="210">
        <v>39</v>
      </c>
      <c r="E110" s="201">
        <v>33</v>
      </c>
      <c r="F110" s="210">
        <v>41</v>
      </c>
      <c r="G110" s="201">
        <v>37</v>
      </c>
      <c r="H110" s="210">
        <v>41</v>
      </c>
      <c r="I110" s="201">
        <v>34</v>
      </c>
      <c r="J110" s="210">
        <v>31</v>
      </c>
      <c r="K110" s="201">
        <v>27</v>
      </c>
      <c r="L110" s="202">
        <v>30</v>
      </c>
      <c r="M110" s="203">
        <v>31</v>
      </c>
      <c r="N110" s="211">
        <v>20</v>
      </c>
      <c r="O110" s="201">
        <v>27</v>
      </c>
      <c r="P110" s="210">
        <v>18</v>
      </c>
      <c r="Q110" s="201">
        <v>22</v>
      </c>
      <c r="R110" s="203">
        <v>21</v>
      </c>
      <c r="S110" s="201">
        <v>23</v>
      </c>
      <c r="T110" s="203">
        <v>17</v>
      </c>
      <c r="U110" s="212">
        <v>25</v>
      </c>
      <c r="V110" s="203">
        <v>14</v>
      </c>
      <c r="W110" s="212">
        <v>302</v>
      </c>
      <c r="X110" s="203">
        <v>272</v>
      </c>
      <c r="Y110" s="116" t="s">
        <v>351</v>
      </c>
      <c r="Z110" s="104">
        <f>SUM(M109:V109,W110:X113)</f>
        <v>1251</v>
      </c>
    </row>
    <row r="111" spans="1:26" ht="13.5">
      <c r="A111" s="122"/>
      <c r="B111" s="185" t="s">
        <v>399</v>
      </c>
      <c r="C111" s="201">
        <v>21</v>
      </c>
      <c r="D111" s="210">
        <v>13</v>
      </c>
      <c r="E111" s="201">
        <v>14</v>
      </c>
      <c r="F111" s="210">
        <v>17</v>
      </c>
      <c r="G111" s="201">
        <v>10</v>
      </c>
      <c r="H111" s="210">
        <v>11</v>
      </c>
      <c r="I111" s="201">
        <v>5</v>
      </c>
      <c r="J111" s="210">
        <v>4</v>
      </c>
      <c r="K111" s="201">
        <v>12</v>
      </c>
      <c r="L111" s="202">
        <v>3</v>
      </c>
      <c r="M111" s="203">
        <v>16</v>
      </c>
      <c r="N111" s="211">
        <v>4</v>
      </c>
      <c r="O111" s="201">
        <v>9</v>
      </c>
      <c r="P111" s="210">
        <v>6</v>
      </c>
      <c r="Q111" s="201">
        <v>6</v>
      </c>
      <c r="R111" s="203">
        <v>1</v>
      </c>
      <c r="S111" s="201">
        <v>8</v>
      </c>
      <c r="T111" s="203">
        <v>6</v>
      </c>
      <c r="U111" s="212">
        <v>7</v>
      </c>
      <c r="V111" s="203">
        <v>2</v>
      </c>
      <c r="W111" s="212">
        <v>108</v>
      </c>
      <c r="X111" s="203">
        <v>67</v>
      </c>
      <c r="Y111" s="105"/>
      <c r="Z111" s="106"/>
    </row>
    <row r="112" spans="1:26" ht="13.5">
      <c r="A112" s="122"/>
      <c r="B112" s="185" t="s">
        <v>400</v>
      </c>
      <c r="C112" s="201">
        <v>3</v>
      </c>
      <c r="D112" s="210">
        <v>2</v>
      </c>
      <c r="E112" s="201">
        <v>2</v>
      </c>
      <c r="F112" s="210">
        <v>0</v>
      </c>
      <c r="G112" s="201">
        <v>1</v>
      </c>
      <c r="H112" s="210">
        <v>2</v>
      </c>
      <c r="I112" s="201">
        <v>3</v>
      </c>
      <c r="J112" s="210">
        <v>0</v>
      </c>
      <c r="K112" s="201">
        <v>2</v>
      </c>
      <c r="L112" s="202">
        <v>1</v>
      </c>
      <c r="M112" s="203">
        <v>1</v>
      </c>
      <c r="N112" s="211">
        <v>0</v>
      </c>
      <c r="O112" s="201">
        <v>2</v>
      </c>
      <c r="P112" s="210">
        <v>0</v>
      </c>
      <c r="Q112" s="201">
        <v>2</v>
      </c>
      <c r="R112" s="203">
        <v>0</v>
      </c>
      <c r="S112" s="201">
        <v>0</v>
      </c>
      <c r="T112" s="203">
        <v>0</v>
      </c>
      <c r="U112" s="212">
        <v>1</v>
      </c>
      <c r="V112" s="203">
        <v>0</v>
      </c>
      <c r="W112" s="212">
        <v>17</v>
      </c>
      <c r="X112" s="203">
        <v>5</v>
      </c>
      <c r="Y112" s="105"/>
      <c r="Z112" s="106"/>
    </row>
    <row r="113" spans="1:26" ht="14.25" thickBot="1">
      <c r="A113" s="111"/>
      <c r="B113" s="186" t="s">
        <v>416</v>
      </c>
      <c r="C113" s="215" t="s">
        <v>430</v>
      </c>
      <c r="D113" s="215" t="s">
        <v>430</v>
      </c>
      <c r="E113" s="215" t="s">
        <v>430</v>
      </c>
      <c r="F113" s="215" t="s">
        <v>430</v>
      </c>
      <c r="G113" s="215" t="s">
        <v>430</v>
      </c>
      <c r="H113" s="215" t="s">
        <v>430</v>
      </c>
      <c r="I113" s="215" t="s">
        <v>430</v>
      </c>
      <c r="J113" s="215" t="s">
        <v>430</v>
      </c>
      <c r="K113" s="215" t="s">
        <v>430</v>
      </c>
      <c r="L113" s="215" t="s">
        <v>430</v>
      </c>
      <c r="M113" s="215" t="s">
        <v>430</v>
      </c>
      <c r="N113" s="215" t="s">
        <v>430</v>
      </c>
      <c r="O113" s="215" t="s">
        <v>430</v>
      </c>
      <c r="P113" s="215" t="s">
        <v>430</v>
      </c>
      <c r="Q113" s="215" t="s">
        <v>430</v>
      </c>
      <c r="R113" s="215" t="s">
        <v>430</v>
      </c>
      <c r="S113" s="215" t="s">
        <v>430</v>
      </c>
      <c r="T113" s="215" t="s">
        <v>430</v>
      </c>
      <c r="U113" s="215" t="s">
        <v>430</v>
      </c>
      <c r="V113" s="215" t="s">
        <v>430</v>
      </c>
      <c r="W113" s="215" t="s">
        <v>430</v>
      </c>
      <c r="X113" s="215" t="s">
        <v>430</v>
      </c>
      <c r="Y113" s="100"/>
      <c r="Z113" s="107"/>
    </row>
    <row r="114" spans="1:26" ht="13.5">
      <c r="A114" s="122" t="s">
        <v>360</v>
      </c>
      <c r="B114" s="184" t="s">
        <v>391</v>
      </c>
      <c r="C114" s="204">
        <v>17</v>
      </c>
      <c r="D114" s="135">
        <v>16</v>
      </c>
      <c r="E114" s="204">
        <v>22</v>
      </c>
      <c r="F114" s="135">
        <v>25</v>
      </c>
      <c r="G114" s="204">
        <v>15</v>
      </c>
      <c r="H114" s="135">
        <v>22</v>
      </c>
      <c r="I114" s="204">
        <v>16</v>
      </c>
      <c r="J114" s="135">
        <v>18</v>
      </c>
      <c r="K114" s="204">
        <v>19</v>
      </c>
      <c r="L114" s="205">
        <v>22</v>
      </c>
      <c r="M114" s="206">
        <v>32</v>
      </c>
      <c r="N114" s="213">
        <v>27</v>
      </c>
      <c r="O114" s="204">
        <v>21</v>
      </c>
      <c r="P114" s="135">
        <v>24</v>
      </c>
      <c r="Q114" s="204">
        <v>19</v>
      </c>
      <c r="R114" s="206">
        <v>18</v>
      </c>
      <c r="S114" s="204">
        <v>34</v>
      </c>
      <c r="T114" s="206">
        <v>33</v>
      </c>
      <c r="U114" s="214">
        <v>23</v>
      </c>
      <c r="V114" s="206">
        <v>25</v>
      </c>
      <c r="W114" s="214">
        <v>218</v>
      </c>
      <c r="X114" s="206">
        <v>230</v>
      </c>
      <c r="Y114" s="116" t="s">
        <v>342</v>
      </c>
      <c r="Z114" s="104">
        <f>SUM(W114:X124)</f>
        <v>6450</v>
      </c>
    </row>
    <row r="115" spans="1:26" ht="13.5">
      <c r="A115" s="122"/>
      <c r="B115" s="184" t="s">
        <v>392</v>
      </c>
      <c r="C115" s="201">
        <v>26</v>
      </c>
      <c r="D115" s="210">
        <v>37</v>
      </c>
      <c r="E115" s="201">
        <v>33</v>
      </c>
      <c r="F115" s="210">
        <v>27</v>
      </c>
      <c r="G115" s="201">
        <v>31</v>
      </c>
      <c r="H115" s="210">
        <v>34</v>
      </c>
      <c r="I115" s="201">
        <v>25</v>
      </c>
      <c r="J115" s="210">
        <v>29</v>
      </c>
      <c r="K115" s="201">
        <v>25</v>
      </c>
      <c r="L115" s="202">
        <v>42</v>
      </c>
      <c r="M115" s="203">
        <v>25</v>
      </c>
      <c r="N115" s="211">
        <v>23</v>
      </c>
      <c r="O115" s="201">
        <v>35</v>
      </c>
      <c r="P115" s="210">
        <v>33</v>
      </c>
      <c r="Q115" s="201">
        <v>27</v>
      </c>
      <c r="R115" s="203">
        <v>21</v>
      </c>
      <c r="S115" s="201">
        <v>28</v>
      </c>
      <c r="T115" s="203">
        <v>39</v>
      </c>
      <c r="U115" s="212">
        <v>32</v>
      </c>
      <c r="V115" s="203">
        <v>32</v>
      </c>
      <c r="W115" s="212">
        <v>287</v>
      </c>
      <c r="X115" s="203">
        <v>317</v>
      </c>
      <c r="Y115" s="116" t="s">
        <v>345</v>
      </c>
      <c r="Z115" s="104">
        <f>SUM(C114:V114,C115:L115)</f>
        <v>757</v>
      </c>
    </row>
    <row r="116" spans="1:26" ht="13.5">
      <c r="A116" s="122"/>
      <c r="B116" s="184" t="s">
        <v>393</v>
      </c>
      <c r="C116" s="201">
        <v>25</v>
      </c>
      <c r="D116" s="210">
        <v>32</v>
      </c>
      <c r="E116" s="201">
        <v>20</v>
      </c>
      <c r="F116" s="210">
        <v>29</v>
      </c>
      <c r="G116" s="201">
        <v>20</v>
      </c>
      <c r="H116" s="210">
        <v>37</v>
      </c>
      <c r="I116" s="201">
        <v>37</v>
      </c>
      <c r="J116" s="210">
        <v>31</v>
      </c>
      <c r="K116" s="201">
        <v>33</v>
      </c>
      <c r="L116" s="202">
        <v>31</v>
      </c>
      <c r="M116" s="203">
        <v>28</v>
      </c>
      <c r="N116" s="211">
        <v>29</v>
      </c>
      <c r="O116" s="201">
        <v>27</v>
      </c>
      <c r="P116" s="210">
        <v>33</v>
      </c>
      <c r="Q116" s="201">
        <v>37</v>
      </c>
      <c r="R116" s="203">
        <v>44</v>
      </c>
      <c r="S116" s="201">
        <v>26</v>
      </c>
      <c r="T116" s="203">
        <v>34</v>
      </c>
      <c r="U116" s="212">
        <v>21</v>
      </c>
      <c r="V116" s="203">
        <v>31</v>
      </c>
      <c r="W116" s="212">
        <v>274</v>
      </c>
      <c r="X116" s="203">
        <v>331</v>
      </c>
      <c r="Y116" s="116" t="s">
        <v>346</v>
      </c>
      <c r="Z116" s="104">
        <f>SUM(M115:V115,W116:X124)</f>
        <v>5693</v>
      </c>
    </row>
    <row r="117" spans="1:26" ht="13.5">
      <c r="A117" s="122"/>
      <c r="B117" s="184" t="s">
        <v>394</v>
      </c>
      <c r="C117" s="201">
        <v>29</v>
      </c>
      <c r="D117" s="210">
        <v>37</v>
      </c>
      <c r="E117" s="201">
        <v>40</v>
      </c>
      <c r="F117" s="210">
        <v>40</v>
      </c>
      <c r="G117" s="201">
        <v>35</v>
      </c>
      <c r="H117" s="210">
        <v>38</v>
      </c>
      <c r="I117" s="201">
        <v>39</v>
      </c>
      <c r="J117" s="210">
        <v>35</v>
      </c>
      <c r="K117" s="201">
        <v>45</v>
      </c>
      <c r="L117" s="202">
        <v>40</v>
      </c>
      <c r="M117" s="203">
        <v>39</v>
      </c>
      <c r="N117" s="211">
        <v>44</v>
      </c>
      <c r="O117" s="201">
        <v>60</v>
      </c>
      <c r="P117" s="210">
        <v>40</v>
      </c>
      <c r="Q117" s="201">
        <v>62</v>
      </c>
      <c r="R117" s="203">
        <v>52</v>
      </c>
      <c r="S117" s="201">
        <v>49</v>
      </c>
      <c r="T117" s="203">
        <v>62</v>
      </c>
      <c r="U117" s="212">
        <v>47</v>
      </c>
      <c r="V117" s="203">
        <v>57</v>
      </c>
      <c r="W117" s="212">
        <v>445</v>
      </c>
      <c r="X117" s="203">
        <v>445</v>
      </c>
      <c r="Y117" s="116" t="s">
        <v>347</v>
      </c>
      <c r="Z117" s="104">
        <f>SUM(W114:X115)</f>
        <v>1052</v>
      </c>
    </row>
    <row r="118" spans="1:26" ht="13.5">
      <c r="A118" s="122"/>
      <c r="B118" s="184" t="s">
        <v>395</v>
      </c>
      <c r="C118" s="201">
        <v>57</v>
      </c>
      <c r="D118" s="210">
        <v>54</v>
      </c>
      <c r="E118" s="201">
        <v>36</v>
      </c>
      <c r="F118" s="210">
        <v>50</v>
      </c>
      <c r="G118" s="201">
        <v>47</v>
      </c>
      <c r="H118" s="210">
        <v>48</v>
      </c>
      <c r="I118" s="201">
        <v>37</v>
      </c>
      <c r="J118" s="210">
        <v>31</v>
      </c>
      <c r="K118" s="201">
        <v>43</v>
      </c>
      <c r="L118" s="202">
        <v>43</v>
      </c>
      <c r="M118" s="203">
        <v>35</v>
      </c>
      <c r="N118" s="211">
        <v>39</v>
      </c>
      <c r="O118" s="201">
        <v>33</v>
      </c>
      <c r="P118" s="210">
        <v>38</v>
      </c>
      <c r="Q118" s="201">
        <v>42</v>
      </c>
      <c r="R118" s="203">
        <v>39</v>
      </c>
      <c r="S118" s="201">
        <v>29</v>
      </c>
      <c r="T118" s="203">
        <v>32</v>
      </c>
      <c r="U118" s="212">
        <v>35</v>
      </c>
      <c r="V118" s="203">
        <v>35</v>
      </c>
      <c r="W118" s="212">
        <v>394</v>
      </c>
      <c r="X118" s="203">
        <v>409</v>
      </c>
      <c r="Y118" s="116" t="s">
        <v>348</v>
      </c>
      <c r="Z118" s="104">
        <f>SUM(W116:X124)</f>
        <v>5398</v>
      </c>
    </row>
    <row r="119" spans="1:26" ht="13.5">
      <c r="A119" s="122"/>
      <c r="B119" s="184" t="s">
        <v>396</v>
      </c>
      <c r="C119" s="201">
        <v>34</v>
      </c>
      <c r="D119" s="210">
        <v>37</v>
      </c>
      <c r="E119" s="201">
        <v>35</v>
      </c>
      <c r="F119" s="210">
        <v>31</v>
      </c>
      <c r="G119" s="201">
        <v>35</v>
      </c>
      <c r="H119" s="210">
        <v>34</v>
      </c>
      <c r="I119" s="201">
        <v>41</v>
      </c>
      <c r="J119" s="210">
        <v>34</v>
      </c>
      <c r="K119" s="201">
        <v>37</v>
      </c>
      <c r="L119" s="202">
        <v>36</v>
      </c>
      <c r="M119" s="203">
        <v>35</v>
      </c>
      <c r="N119" s="211">
        <v>32</v>
      </c>
      <c r="O119" s="201">
        <v>31</v>
      </c>
      <c r="P119" s="210">
        <v>30</v>
      </c>
      <c r="Q119" s="201">
        <v>49</v>
      </c>
      <c r="R119" s="203">
        <v>33</v>
      </c>
      <c r="S119" s="201">
        <v>50</v>
      </c>
      <c r="T119" s="203">
        <v>41</v>
      </c>
      <c r="U119" s="212">
        <v>56</v>
      </c>
      <c r="V119" s="203">
        <v>59</v>
      </c>
      <c r="W119" s="212">
        <v>403</v>
      </c>
      <c r="X119" s="203">
        <v>367</v>
      </c>
      <c r="Y119" s="116" t="s">
        <v>349</v>
      </c>
      <c r="Z119" s="104">
        <f>SUM(W114:X114,C115:L115)</f>
        <v>757</v>
      </c>
    </row>
    <row r="120" spans="1:26" ht="13.5">
      <c r="A120" s="122"/>
      <c r="B120" s="184" t="s">
        <v>397</v>
      </c>
      <c r="C120" s="201">
        <v>68</v>
      </c>
      <c r="D120" s="210">
        <v>80</v>
      </c>
      <c r="E120" s="201">
        <v>70</v>
      </c>
      <c r="F120" s="210">
        <v>52</v>
      </c>
      <c r="G120" s="201">
        <v>81</v>
      </c>
      <c r="H120" s="210">
        <v>67</v>
      </c>
      <c r="I120" s="201">
        <v>45</v>
      </c>
      <c r="J120" s="210">
        <v>41</v>
      </c>
      <c r="K120" s="201">
        <v>57</v>
      </c>
      <c r="L120" s="202">
        <v>48</v>
      </c>
      <c r="M120" s="203">
        <v>72</v>
      </c>
      <c r="N120" s="211">
        <v>60</v>
      </c>
      <c r="O120" s="201">
        <v>66</v>
      </c>
      <c r="P120" s="210">
        <v>52</v>
      </c>
      <c r="Q120" s="201">
        <v>71</v>
      </c>
      <c r="R120" s="203">
        <v>59</v>
      </c>
      <c r="S120" s="201">
        <v>70</v>
      </c>
      <c r="T120" s="203">
        <v>55</v>
      </c>
      <c r="U120" s="212">
        <v>59</v>
      </c>
      <c r="V120" s="203">
        <v>68</v>
      </c>
      <c r="W120" s="212">
        <v>659</v>
      </c>
      <c r="X120" s="203">
        <v>582</v>
      </c>
      <c r="Y120" s="116" t="s">
        <v>350</v>
      </c>
      <c r="Z120" s="104">
        <f>SUM(M115:V115,W116:X119,C120:L120)</f>
        <v>3972</v>
      </c>
    </row>
    <row r="121" spans="1:26" ht="13.5">
      <c r="A121" s="122"/>
      <c r="B121" s="184" t="s">
        <v>398</v>
      </c>
      <c r="C121" s="201">
        <v>46</v>
      </c>
      <c r="D121" s="210">
        <v>45</v>
      </c>
      <c r="E121" s="201">
        <v>37</v>
      </c>
      <c r="F121" s="210">
        <v>53</v>
      </c>
      <c r="G121" s="201">
        <v>60</v>
      </c>
      <c r="H121" s="210">
        <v>50</v>
      </c>
      <c r="I121" s="201">
        <v>33</v>
      </c>
      <c r="J121" s="210">
        <v>41</v>
      </c>
      <c r="K121" s="201">
        <v>46</v>
      </c>
      <c r="L121" s="202">
        <v>35</v>
      </c>
      <c r="M121" s="203">
        <v>41</v>
      </c>
      <c r="N121" s="211">
        <v>31</v>
      </c>
      <c r="O121" s="201">
        <v>34</v>
      </c>
      <c r="P121" s="210">
        <v>24</v>
      </c>
      <c r="Q121" s="201">
        <v>39</v>
      </c>
      <c r="R121" s="203">
        <v>31</v>
      </c>
      <c r="S121" s="201">
        <v>35</v>
      </c>
      <c r="T121" s="203">
        <v>17</v>
      </c>
      <c r="U121" s="212">
        <v>33</v>
      </c>
      <c r="V121" s="203">
        <v>19</v>
      </c>
      <c r="W121" s="212">
        <v>404</v>
      </c>
      <c r="X121" s="203">
        <v>346</v>
      </c>
      <c r="Y121" s="116" t="s">
        <v>351</v>
      </c>
      <c r="Z121" s="104">
        <f>SUM(M120:V120,W121:X124)</f>
        <v>1721</v>
      </c>
    </row>
    <row r="122" spans="1:26" ht="13.5">
      <c r="A122" s="122"/>
      <c r="B122" s="185" t="s">
        <v>399</v>
      </c>
      <c r="C122" s="201">
        <v>32</v>
      </c>
      <c r="D122" s="210">
        <v>20</v>
      </c>
      <c r="E122" s="201">
        <v>25</v>
      </c>
      <c r="F122" s="210">
        <v>13</v>
      </c>
      <c r="G122" s="201">
        <v>22</v>
      </c>
      <c r="H122" s="210">
        <v>18</v>
      </c>
      <c r="I122" s="201">
        <v>22</v>
      </c>
      <c r="J122" s="210">
        <v>10</v>
      </c>
      <c r="K122" s="201">
        <v>17</v>
      </c>
      <c r="L122" s="202">
        <v>7</v>
      </c>
      <c r="M122" s="203">
        <v>8</v>
      </c>
      <c r="N122" s="211">
        <v>11</v>
      </c>
      <c r="O122" s="201">
        <v>18</v>
      </c>
      <c r="P122" s="210">
        <v>9</v>
      </c>
      <c r="Q122" s="201">
        <v>17</v>
      </c>
      <c r="R122" s="203">
        <v>4</v>
      </c>
      <c r="S122" s="201">
        <v>11</v>
      </c>
      <c r="T122" s="203">
        <v>9</v>
      </c>
      <c r="U122" s="212">
        <v>13</v>
      </c>
      <c r="V122" s="203">
        <v>2</v>
      </c>
      <c r="W122" s="212">
        <v>185</v>
      </c>
      <c r="X122" s="203">
        <v>103</v>
      </c>
      <c r="Y122" s="105"/>
      <c r="Z122" s="106"/>
    </row>
    <row r="123" spans="1:26" ht="13.5">
      <c r="A123" s="122"/>
      <c r="B123" s="185" t="s">
        <v>400</v>
      </c>
      <c r="C123" s="201">
        <v>8</v>
      </c>
      <c r="D123" s="210">
        <v>0</v>
      </c>
      <c r="E123" s="201">
        <v>6</v>
      </c>
      <c r="F123" s="210">
        <v>4</v>
      </c>
      <c r="G123" s="201">
        <v>5</v>
      </c>
      <c r="H123" s="210">
        <v>4</v>
      </c>
      <c r="I123" s="201">
        <v>4</v>
      </c>
      <c r="J123" s="210">
        <v>3</v>
      </c>
      <c r="K123" s="201">
        <v>5</v>
      </c>
      <c r="L123" s="202">
        <v>1</v>
      </c>
      <c r="M123" s="203">
        <v>2</v>
      </c>
      <c r="N123" s="211">
        <v>1</v>
      </c>
      <c r="O123" s="201">
        <v>2</v>
      </c>
      <c r="P123" s="210">
        <v>0</v>
      </c>
      <c r="Q123" s="201">
        <v>6</v>
      </c>
      <c r="R123" s="203">
        <v>0</v>
      </c>
      <c r="S123" s="201">
        <v>0</v>
      </c>
      <c r="T123" s="203">
        <v>0</v>
      </c>
      <c r="U123" s="212">
        <v>0</v>
      </c>
      <c r="V123" s="203">
        <v>0</v>
      </c>
      <c r="W123" s="212">
        <v>38</v>
      </c>
      <c r="X123" s="203">
        <v>13</v>
      </c>
      <c r="Y123" s="105"/>
      <c r="Z123" s="106"/>
    </row>
    <row r="124" spans="1:26" ht="14.25" thickBot="1">
      <c r="A124" s="111"/>
      <c r="B124" s="186" t="s">
        <v>416</v>
      </c>
      <c r="C124" s="215" t="s">
        <v>430</v>
      </c>
      <c r="D124" s="215" t="s">
        <v>430</v>
      </c>
      <c r="E124" s="215" t="s">
        <v>430</v>
      </c>
      <c r="F124" s="215" t="s">
        <v>430</v>
      </c>
      <c r="G124" s="215" t="s">
        <v>430</v>
      </c>
      <c r="H124" s="215" t="s">
        <v>430</v>
      </c>
      <c r="I124" s="215" t="s">
        <v>430</v>
      </c>
      <c r="J124" s="215" t="s">
        <v>430</v>
      </c>
      <c r="K124" s="215" t="s">
        <v>430</v>
      </c>
      <c r="L124" s="215" t="s">
        <v>430</v>
      </c>
      <c r="M124" s="215" t="s">
        <v>430</v>
      </c>
      <c r="N124" s="215" t="s">
        <v>430</v>
      </c>
      <c r="O124" s="215" t="s">
        <v>430</v>
      </c>
      <c r="P124" s="215" t="s">
        <v>430</v>
      </c>
      <c r="Q124" s="215" t="s">
        <v>430</v>
      </c>
      <c r="R124" s="215" t="s">
        <v>430</v>
      </c>
      <c r="S124" s="215" t="s">
        <v>430</v>
      </c>
      <c r="T124" s="215" t="s">
        <v>430</v>
      </c>
      <c r="U124" s="215" t="s">
        <v>430</v>
      </c>
      <c r="V124" s="215" t="s">
        <v>430</v>
      </c>
      <c r="W124" s="215" t="s">
        <v>430</v>
      </c>
      <c r="X124" s="215" t="s">
        <v>430</v>
      </c>
      <c r="Y124" s="100"/>
      <c r="Z124" s="107"/>
    </row>
    <row r="125" spans="1:26" ht="13.5">
      <c r="A125" s="122" t="s">
        <v>361</v>
      </c>
      <c r="B125" s="184" t="s">
        <v>391</v>
      </c>
      <c r="C125" s="204">
        <v>17</v>
      </c>
      <c r="D125" s="135">
        <v>14</v>
      </c>
      <c r="E125" s="204">
        <v>21</v>
      </c>
      <c r="F125" s="135">
        <v>16</v>
      </c>
      <c r="G125" s="204">
        <v>17</v>
      </c>
      <c r="H125" s="135">
        <v>18</v>
      </c>
      <c r="I125" s="204">
        <v>17</v>
      </c>
      <c r="J125" s="135">
        <v>17</v>
      </c>
      <c r="K125" s="204">
        <v>7</v>
      </c>
      <c r="L125" s="205">
        <v>12</v>
      </c>
      <c r="M125" s="206">
        <v>13</v>
      </c>
      <c r="N125" s="213">
        <v>15</v>
      </c>
      <c r="O125" s="204">
        <v>12</v>
      </c>
      <c r="P125" s="135">
        <v>13</v>
      </c>
      <c r="Q125" s="204">
        <v>11</v>
      </c>
      <c r="R125" s="206">
        <v>18</v>
      </c>
      <c r="S125" s="204">
        <v>13</v>
      </c>
      <c r="T125" s="206">
        <v>19</v>
      </c>
      <c r="U125" s="214">
        <v>12</v>
      </c>
      <c r="V125" s="206">
        <v>14</v>
      </c>
      <c r="W125" s="214">
        <v>140</v>
      </c>
      <c r="X125" s="206">
        <v>156</v>
      </c>
      <c r="Y125" s="116" t="s">
        <v>342</v>
      </c>
      <c r="Z125" s="104">
        <f>SUM(W125:X135)</f>
        <v>3492</v>
      </c>
    </row>
    <row r="126" spans="1:26" ht="13.5">
      <c r="A126" s="122"/>
      <c r="B126" s="184" t="s">
        <v>392</v>
      </c>
      <c r="C126" s="201">
        <v>13</v>
      </c>
      <c r="D126" s="210">
        <v>20</v>
      </c>
      <c r="E126" s="201">
        <v>18</v>
      </c>
      <c r="F126" s="210">
        <v>23</v>
      </c>
      <c r="G126" s="201">
        <v>25</v>
      </c>
      <c r="H126" s="210">
        <v>20</v>
      </c>
      <c r="I126" s="201">
        <v>26</v>
      </c>
      <c r="J126" s="210">
        <v>21</v>
      </c>
      <c r="K126" s="201">
        <v>17</v>
      </c>
      <c r="L126" s="202">
        <v>20</v>
      </c>
      <c r="M126" s="203">
        <v>20</v>
      </c>
      <c r="N126" s="211">
        <v>29</v>
      </c>
      <c r="O126" s="201">
        <v>24</v>
      </c>
      <c r="P126" s="210">
        <v>22</v>
      </c>
      <c r="Q126" s="201">
        <v>16</v>
      </c>
      <c r="R126" s="203">
        <v>20</v>
      </c>
      <c r="S126" s="201">
        <v>10</v>
      </c>
      <c r="T126" s="203">
        <v>17</v>
      </c>
      <c r="U126" s="212">
        <v>13</v>
      </c>
      <c r="V126" s="203">
        <v>16</v>
      </c>
      <c r="W126" s="212">
        <v>182</v>
      </c>
      <c r="X126" s="203">
        <v>208</v>
      </c>
      <c r="Y126" s="116" t="s">
        <v>345</v>
      </c>
      <c r="Z126" s="104">
        <f>SUM(C125:V125,C126:L126)</f>
        <v>499</v>
      </c>
    </row>
    <row r="127" spans="1:26" ht="13.5">
      <c r="A127" s="122"/>
      <c r="B127" s="184" t="s">
        <v>393</v>
      </c>
      <c r="C127" s="201">
        <v>17</v>
      </c>
      <c r="D127" s="210">
        <v>12</v>
      </c>
      <c r="E127" s="201">
        <v>13</v>
      </c>
      <c r="F127" s="210">
        <v>10</v>
      </c>
      <c r="G127" s="201">
        <v>15</v>
      </c>
      <c r="H127" s="210">
        <v>13</v>
      </c>
      <c r="I127" s="201">
        <v>13</v>
      </c>
      <c r="J127" s="210">
        <v>16</v>
      </c>
      <c r="K127" s="201">
        <v>9</v>
      </c>
      <c r="L127" s="202">
        <v>15</v>
      </c>
      <c r="M127" s="203">
        <v>19</v>
      </c>
      <c r="N127" s="211">
        <v>20</v>
      </c>
      <c r="O127" s="201">
        <v>21</v>
      </c>
      <c r="P127" s="210">
        <v>18</v>
      </c>
      <c r="Q127" s="201">
        <v>27</v>
      </c>
      <c r="R127" s="203">
        <v>14</v>
      </c>
      <c r="S127" s="201">
        <v>19</v>
      </c>
      <c r="T127" s="203">
        <v>15</v>
      </c>
      <c r="U127" s="212">
        <v>16</v>
      </c>
      <c r="V127" s="203">
        <v>13</v>
      </c>
      <c r="W127" s="212">
        <v>169</v>
      </c>
      <c r="X127" s="203">
        <v>146</v>
      </c>
      <c r="Y127" s="116" t="s">
        <v>346</v>
      </c>
      <c r="Z127" s="104">
        <f>SUM(M126:V126,W127:X135)</f>
        <v>2993</v>
      </c>
    </row>
    <row r="128" spans="1:26" ht="13.5">
      <c r="A128" s="122"/>
      <c r="B128" s="184" t="s">
        <v>394</v>
      </c>
      <c r="C128" s="201">
        <v>22</v>
      </c>
      <c r="D128" s="210">
        <v>22</v>
      </c>
      <c r="E128" s="201">
        <v>19</v>
      </c>
      <c r="F128" s="210">
        <v>26</v>
      </c>
      <c r="G128" s="201">
        <v>25</v>
      </c>
      <c r="H128" s="210">
        <v>15</v>
      </c>
      <c r="I128" s="201">
        <v>27</v>
      </c>
      <c r="J128" s="210">
        <v>24</v>
      </c>
      <c r="K128" s="201">
        <v>35</v>
      </c>
      <c r="L128" s="202">
        <v>23</v>
      </c>
      <c r="M128" s="203">
        <v>23</v>
      </c>
      <c r="N128" s="211">
        <v>32</v>
      </c>
      <c r="O128" s="201">
        <v>21</v>
      </c>
      <c r="P128" s="210">
        <v>26</v>
      </c>
      <c r="Q128" s="201">
        <v>24</v>
      </c>
      <c r="R128" s="203">
        <v>34</v>
      </c>
      <c r="S128" s="201">
        <v>30</v>
      </c>
      <c r="T128" s="203">
        <v>30</v>
      </c>
      <c r="U128" s="212">
        <v>43</v>
      </c>
      <c r="V128" s="203">
        <v>27</v>
      </c>
      <c r="W128" s="212">
        <v>269</v>
      </c>
      <c r="X128" s="203">
        <v>259</v>
      </c>
      <c r="Y128" s="116" t="s">
        <v>347</v>
      </c>
      <c r="Z128" s="104">
        <f>SUM(W125:X126)</f>
        <v>686</v>
      </c>
    </row>
    <row r="129" spans="1:26" ht="13.5">
      <c r="A129" s="122"/>
      <c r="B129" s="184" t="s">
        <v>395</v>
      </c>
      <c r="C129" s="201">
        <v>34</v>
      </c>
      <c r="D129" s="210">
        <v>27</v>
      </c>
      <c r="E129" s="201">
        <v>23</v>
      </c>
      <c r="F129" s="210">
        <v>28</v>
      </c>
      <c r="G129" s="201">
        <v>27</v>
      </c>
      <c r="H129" s="210">
        <v>33</v>
      </c>
      <c r="I129" s="201">
        <v>26</v>
      </c>
      <c r="J129" s="210">
        <v>19</v>
      </c>
      <c r="K129" s="201">
        <v>29</v>
      </c>
      <c r="L129" s="202">
        <v>30</v>
      </c>
      <c r="M129" s="203">
        <v>36</v>
      </c>
      <c r="N129" s="211">
        <v>27</v>
      </c>
      <c r="O129" s="201">
        <v>24</v>
      </c>
      <c r="P129" s="210">
        <v>30</v>
      </c>
      <c r="Q129" s="201">
        <v>26</v>
      </c>
      <c r="R129" s="203">
        <v>31</v>
      </c>
      <c r="S129" s="201">
        <v>18</v>
      </c>
      <c r="T129" s="203">
        <v>23</v>
      </c>
      <c r="U129" s="212">
        <v>20</v>
      </c>
      <c r="V129" s="203">
        <v>25</v>
      </c>
      <c r="W129" s="212">
        <v>263</v>
      </c>
      <c r="X129" s="203">
        <v>273</v>
      </c>
      <c r="Y129" s="116" t="s">
        <v>348</v>
      </c>
      <c r="Z129" s="104">
        <f>SUM(W127:X135)</f>
        <v>2806</v>
      </c>
    </row>
    <row r="130" spans="1:26" ht="13.5">
      <c r="A130" s="122"/>
      <c r="B130" s="184" t="s">
        <v>396</v>
      </c>
      <c r="C130" s="201">
        <v>20</v>
      </c>
      <c r="D130" s="210">
        <v>28</v>
      </c>
      <c r="E130" s="201">
        <v>17</v>
      </c>
      <c r="F130" s="210">
        <v>9</v>
      </c>
      <c r="G130" s="201">
        <v>19</v>
      </c>
      <c r="H130" s="210">
        <v>18</v>
      </c>
      <c r="I130" s="201">
        <v>14</v>
      </c>
      <c r="J130" s="210">
        <v>18</v>
      </c>
      <c r="K130" s="201">
        <v>17</v>
      </c>
      <c r="L130" s="202">
        <v>12</v>
      </c>
      <c r="M130" s="203">
        <v>20</v>
      </c>
      <c r="N130" s="211">
        <v>13</v>
      </c>
      <c r="O130" s="201">
        <v>24</v>
      </c>
      <c r="P130" s="210">
        <v>16</v>
      </c>
      <c r="Q130" s="201">
        <v>19</v>
      </c>
      <c r="R130" s="203">
        <v>17</v>
      </c>
      <c r="S130" s="201">
        <v>29</v>
      </c>
      <c r="T130" s="203">
        <v>20</v>
      </c>
      <c r="U130" s="212">
        <v>21</v>
      </c>
      <c r="V130" s="203">
        <v>23</v>
      </c>
      <c r="W130" s="212">
        <v>200</v>
      </c>
      <c r="X130" s="203">
        <v>174</v>
      </c>
      <c r="Y130" s="116" t="s">
        <v>349</v>
      </c>
      <c r="Z130" s="104">
        <f>SUM(W125:X125,C126:L126)</f>
        <v>499</v>
      </c>
    </row>
    <row r="131" spans="1:26" ht="13.5">
      <c r="A131" s="122"/>
      <c r="B131" s="184" t="s">
        <v>397</v>
      </c>
      <c r="C131" s="201">
        <v>33</v>
      </c>
      <c r="D131" s="210">
        <v>18</v>
      </c>
      <c r="E131" s="201">
        <v>37</v>
      </c>
      <c r="F131" s="210">
        <v>25</v>
      </c>
      <c r="G131" s="201">
        <v>37</v>
      </c>
      <c r="H131" s="210">
        <v>30</v>
      </c>
      <c r="I131" s="201">
        <v>11</v>
      </c>
      <c r="J131" s="210">
        <v>15</v>
      </c>
      <c r="K131" s="201">
        <v>26</v>
      </c>
      <c r="L131" s="202">
        <v>22</v>
      </c>
      <c r="M131" s="203">
        <v>33</v>
      </c>
      <c r="N131" s="211">
        <v>17</v>
      </c>
      <c r="O131" s="201">
        <v>26</v>
      </c>
      <c r="P131" s="210">
        <v>31</v>
      </c>
      <c r="Q131" s="201">
        <v>29</v>
      </c>
      <c r="R131" s="203">
        <v>17</v>
      </c>
      <c r="S131" s="201">
        <v>33</v>
      </c>
      <c r="T131" s="203">
        <v>25</v>
      </c>
      <c r="U131" s="212">
        <v>29</v>
      </c>
      <c r="V131" s="203">
        <v>21</v>
      </c>
      <c r="W131" s="212">
        <v>294</v>
      </c>
      <c r="X131" s="203">
        <v>221</v>
      </c>
      <c r="Y131" s="116" t="s">
        <v>350</v>
      </c>
      <c r="Z131" s="104">
        <f>SUM(M126:V126,W127:X130,C131:L131)</f>
        <v>2194</v>
      </c>
    </row>
    <row r="132" spans="1:26" ht="13.5">
      <c r="A132" s="122"/>
      <c r="B132" s="184" t="s">
        <v>398</v>
      </c>
      <c r="C132" s="201">
        <v>18</v>
      </c>
      <c r="D132" s="210">
        <v>26</v>
      </c>
      <c r="E132" s="201">
        <v>23</v>
      </c>
      <c r="F132" s="210">
        <v>21</v>
      </c>
      <c r="G132" s="201">
        <v>30</v>
      </c>
      <c r="H132" s="210">
        <v>10</v>
      </c>
      <c r="I132" s="201">
        <v>22</v>
      </c>
      <c r="J132" s="210">
        <v>24</v>
      </c>
      <c r="K132" s="201">
        <v>14</v>
      </c>
      <c r="L132" s="202">
        <v>19</v>
      </c>
      <c r="M132" s="203">
        <v>26</v>
      </c>
      <c r="N132" s="211">
        <v>15</v>
      </c>
      <c r="O132" s="201">
        <v>13</v>
      </c>
      <c r="P132" s="210">
        <v>23</v>
      </c>
      <c r="Q132" s="201">
        <v>20</v>
      </c>
      <c r="R132" s="203">
        <v>12</v>
      </c>
      <c r="S132" s="201">
        <v>18</v>
      </c>
      <c r="T132" s="203">
        <v>10</v>
      </c>
      <c r="U132" s="212">
        <v>14</v>
      </c>
      <c r="V132" s="203">
        <v>12</v>
      </c>
      <c r="W132" s="212">
        <v>198</v>
      </c>
      <c r="X132" s="203">
        <v>172</v>
      </c>
      <c r="Y132" s="116" t="s">
        <v>351</v>
      </c>
      <c r="Z132" s="104">
        <f>SUM(M131:V131,W132:X135)</f>
        <v>799</v>
      </c>
    </row>
    <row r="133" spans="1:26" ht="13.5">
      <c r="A133" s="122"/>
      <c r="B133" s="185" t="s">
        <v>399</v>
      </c>
      <c r="C133" s="201">
        <v>16</v>
      </c>
      <c r="D133" s="210">
        <v>6</v>
      </c>
      <c r="E133" s="201">
        <v>14</v>
      </c>
      <c r="F133" s="210">
        <v>9</v>
      </c>
      <c r="G133" s="201">
        <v>6</v>
      </c>
      <c r="H133" s="210">
        <v>10</v>
      </c>
      <c r="I133" s="201">
        <v>8</v>
      </c>
      <c r="J133" s="210">
        <v>7</v>
      </c>
      <c r="K133" s="201">
        <v>12</v>
      </c>
      <c r="L133" s="202">
        <v>5</v>
      </c>
      <c r="M133" s="203">
        <v>9</v>
      </c>
      <c r="N133" s="211">
        <v>8</v>
      </c>
      <c r="O133" s="201">
        <v>6</v>
      </c>
      <c r="P133" s="210">
        <v>6</v>
      </c>
      <c r="Q133" s="201">
        <v>6</v>
      </c>
      <c r="R133" s="203">
        <v>2</v>
      </c>
      <c r="S133" s="201">
        <v>4</v>
      </c>
      <c r="T133" s="203">
        <v>2</v>
      </c>
      <c r="U133" s="212">
        <v>6</v>
      </c>
      <c r="V133" s="203">
        <v>1</v>
      </c>
      <c r="W133" s="212">
        <v>87</v>
      </c>
      <c r="X133" s="203">
        <v>56</v>
      </c>
      <c r="Y133" s="105"/>
      <c r="Z133" s="106"/>
    </row>
    <row r="134" spans="1:26" ht="13.5">
      <c r="A134" s="122"/>
      <c r="B134" s="185" t="s">
        <v>400</v>
      </c>
      <c r="C134" s="201">
        <v>3</v>
      </c>
      <c r="D134" s="210">
        <v>1</v>
      </c>
      <c r="E134" s="201">
        <v>4</v>
      </c>
      <c r="F134" s="210">
        <v>1</v>
      </c>
      <c r="G134" s="201">
        <v>6</v>
      </c>
      <c r="H134" s="210">
        <v>1</v>
      </c>
      <c r="I134" s="201">
        <v>0</v>
      </c>
      <c r="J134" s="210">
        <v>1</v>
      </c>
      <c r="K134" s="201">
        <v>0</v>
      </c>
      <c r="L134" s="202">
        <v>1</v>
      </c>
      <c r="M134" s="203">
        <v>0</v>
      </c>
      <c r="N134" s="211">
        <v>2</v>
      </c>
      <c r="O134" s="201">
        <v>1</v>
      </c>
      <c r="P134" s="210">
        <v>0</v>
      </c>
      <c r="Q134" s="201">
        <v>1</v>
      </c>
      <c r="R134" s="203">
        <v>2</v>
      </c>
      <c r="S134" s="201">
        <v>1</v>
      </c>
      <c r="T134" s="203">
        <v>0</v>
      </c>
      <c r="U134" s="212">
        <v>0</v>
      </c>
      <c r="V134" s="203">
        <v>0</v>
      </c>
      <c r="W134" s="212">
        <v>16</v>
      </c>
      <c r="X134" s="203">
        <v>9</v>
      </c>
      <c r="Y134" s="105"/>
      <c r="Z134" s="106"/>
    </row>
    <row r="135" spans="1:26" ht="14.25" thickBot="1">
      <c r="A135" s="111"/>
      <c r="B135" s="186" t="s">
        <v>415</v>
      </c>
      <c r="C135" s="215" t="s">
        <v>430</v>
      </c>
      <c r="D135" s="215" t="s">
        <v>430</v>
      </c>
      <c r="E135" s="215" t="s">
        <v>430</v>
      </c>
      <c r="F135" s="215" t="s">
        <v>430</v>
      </c>
      <c r="G135" s="215" t="s">
        <v>430</v>
      </c>
      <c r="H135" s="215" t="s">
        <v>430</v>
      </c>
      <c r="I135" s="215" t="s">
        <v>430</v>
      </c>
      <c r="J135" s="215" t="s">
        <v>430</v>
      </c>
      <c r="K135" s="215" t="s">
        <v>430</v>
      </c>
      <c r="L135" s="215" t="s">
        <v>430</v>
      </c>
      <c r="M135" s="215" t="s">
        <v>430</v>
      </c>
      <c r="N135" s="215" t="s">
        <v>430</v>
      </c>
      <c r="O135" s="215" t="s">
        <v>430</v>
      </c>
      <c r="P135" s="215" t="s">
        <v>430</v>
      </c>
      <c r="Q135" s="215" t="s">
        <v>430</v>
      </c>
      <c r="R135" s="215" t="s">
        <v>430</v>
      </c>
      <c r="S135" s="215" t="s">
        <v>430</v>
      </c>
      <c r="T135" s="215" t="s">
        <v>430</v>
      </c>
      <c r="U135" s="215" t="s">
        <v>430</v>
      </c>
      <c r="V135" s="215" t="s">
        <v>430</v>
      </c>
      <c r="W135" s="215" t="s">
        <v>430</v>
      </c>
      <c r="X135" s="215" t="s">
        <v>430</v>
      </c>
      <c r="Y135" s="100"/>
      <c r="Z135" s="107"/>
    </row>
    <row r="136" spans="1:26" ht="13.5">
      <c r="A136" s="122" t="s">
        <v>362</v>
      </c>
      <c r="B136" s="184" t="s">
        <v>391</v>
      </c>
      <c r="C136" s="204">
        <v>22</v>
      </c>
      <c r="D136" s="135">
        <v>27</v>
      </c>
      <c r="E136" s="204">
        <v>32</v>
      </c>
      <c r="F136" s="135">
        <v>40</v>
      </c>
      <c r="G136" s="204">
        <v>27</v>
      </c>
      <c r="H136" s="135">
        <v>26</v>
      </c>
      <c r="I136" s="204">
        <v>25</v>
      </c>
      <c r="J136" s="135">
        <v>28</v>
      </c>
      <c r="K136" s="204">
        <v>22</v>
      </c>
      <c r="L136" s="205">
        <v>33</v>
      </c>
      <c r="M136" s="206">
        <v>29</v>
      </c>
      <c r="N136" s="213">
        <v>25</v>
      </c>
      <c r="O136" s="204">
        <v>32</v>
      </c>
      <c r="P136" s="135">
        <v>40</v>
      </c>
      <c r="Q136" s="204">
        <v>36</v>
      </c>
      <c r="R136" s="206">
        <v>44</v>
      </c>
      <c r="S136" s="204">
        <v>34</v>
      </c>
      <c r="T136" s="206">
        <v>40</v>
      </c>
      <c r="U136" s="214">
        <v>34</v>
      </c>
      <c r="V136" s="206">
        <v>39</v>
      </c>
      <c r="W136" s="214">
        <v>293</v>
      </c>
      <c r="X136" s="206">
        <v>342</v>
      </c>
      <c r="Y136" s="116" t="s">
        <v>342</v>
      </c>
      <c r="Z136" s="104">
        <f>SUM(W136:X146)</f>
        <v>6983</v>
      </c>
    </row>
    <row r="137" spans="1:26" ht="13.5">
      <c r="A137" s="122"/>
      <c r="B137" s="184" t="s">
        <v>392</v>
      </c>
      <c r="C137" s="201">
        <v>44</v>
      </c>
      <c r="D137" s="210">
        <v>40</v>
      </c>
      <c r="E137" s="201">
        <v>48</v>
      </c>
      <c r="F137" s="210">
        <v>50</v>
      </c>
      <c r="G137" s="201">
        <v>48</v>
      </c>
      <c r="H137" s="210">
        <v>43</v>
      </c>
      <c r="I137" s="201">
        <v>39</v>
      </c>
      <c r="J137" s="210">
        <v>51</v>
      </c>
      <c r="K137" s="201">
        <v>47</v>
      </c>
      <c r="L137" s="202">
        <v>36</v>
      </c>
      <c r="M137" s="203">
        <v>44</v>
      </c>
      <c r="N137" s="211">
        <v>44</v>
      </c>
      <c r="O137" s="201">
        <v>45</v>
      </c>
      <c r="P137" s="210">
        <v>44</v>
      </c>
      <c r="Q137" s="201">
        <v>52</v>
      </c>
      <c r="R137" s="203">
        <v>41</v>
      </c>
      <c r="S137" s="201">
        <v>33</v>
      </c>
      <c r="T137" s="203">
        <v>42</v>
      </c>
      <c r="U137" s="212">
        <v>40</v>
      </c>
      <c r="V137" s="203">
        <v>41</v>
      </c>
      <c r="W137" s="212">
        <v>440</v>
      </c>
      <c r="X137" s="203">
        <v>432</v>
      </c>
      <c r="Y137" s="116" t="s">
        <v>345</v>
      </c>
      <c r="Z137" s="104">
        <f>SUM(C136:V136,C137:L137)</f>
        <v>1081</v>
      </c>
    </row>
    <row r="138" spans="1:26" ht="13.5">
      <c r="A138" s="122"/>
      <c r="B138" s="184" t="s">
        <v>393</v>
      </c>
      <c r="C138" s="201">
        <v>45</v>
      </c>
      <c r="D138" s="210">
        <v>49</v>
      </c>
      <c r="E138" s="201">
        <v>37</v>
      </c>
      <c r="F138" s="210">
        <v>51</v>
      </c>
      <c r="G138" s="201">
        <v>49</v>
      </c>
      <c r="H138" s="210">
        <v>39</v>
      </c>
      <c r="I138" s="201">
        <v>46</v>
      </c>
      <c r="J138" s="210">
        <v>42</v>
      </c>
      <c r="K138" s="201">
        <v>45</v>
      </c>
      <c r="L138" s="202">
        <v>37</v>
      </c>
      <c r="M138" s="203">
        <v>46</v>
      </c>
      <c r="N138" s="211">
        <v>33</v>
      </c>
      <c r="O138" s="201">
        <v>32</v>
      </c>
      <c r="P138" s="210">
        <v>36</v>
      </c>
      <c r="Q138" s="201">
        <v>40</v>
      </c>
      <c r="R138" s="203">
        <v>43</v>
      </c>
      <c r="S138" s="201">
        <v>43</v>
      </c>
      <c r="T138" s="203">
        <v>41</v>
      </c>
      <c r="U138" s="212">
        <v>38</v>
      </c>
      <c r="V138" s="203">
        <v>44</v>
      </c>
      <c r="W138" s="212">
        <v>421</v>
      </c>
      <c r="X138" s="203">
        <v>415</v>
      </c>
      <c r="Y138" s="116" t="s">
        <v>346</v>
      </c>
      <c r="Z138" s="104">
        <f>SUM(M137:V137,W138:X146)</f>
        <v>5902</v>
      </c>
    </row>
    <row r="139" spans="1:26" ht="13.5">
      <c r="A139" s="122"/>
      <c r="B139" s="184" t="s">
        <v>394</v>
      </c>
      <c r="C139" s="201">
        <v>33</v>
      </c>
      <c r="D139" s="210">
        <v>40</v>
      </c>
      <c r="E139" s="201">
        <v>42</v>
      </c>
      <c r="F139" s="210">
        <v>48</v>
      </c>
      <c r="G139" s="201">
        <v>50</v>
      </c>
      <c r="H139" s="210">
        <v>41</v>
      </c>
      <c r="I139" s="201">
        <v>49</v>
      </c>
      <c r="J139" s="210">
        <v>43</v>
      </c>
      <c r="K139" s="201">
        <v>51</v>
      </c>
      <c r="L139" s="202">
        <v>42</v>
      </c>
      <c r="M139" s="203">
        <v>46</v>
      </c>
      <c r="N139" s="211">
        <v>51</v>
      </c>
      <c r="O139" s="201">
        <v>47</v>
      </c>
      <c r="P139" s="210">
        <v>53</v>
      </c>
      <c r="Q139" s="201">
        <v>58</v>
      </c>
      <c r="R139" s="203">
        <v>65</v>
      </c>
      <c r="S139" s="201">
        <v>62</v>
      </c>
      <c r="T139" s="203">
        <v>52</v>
      </c>
      <c r="U139" s="212">
        <v>68</v>
      </c>
      <c r="V139" s="203">
        <v>61</v>
      </c>
      <c r="W139" s="212">
        <v>506</v>
      </c>
      <c r="X139" s="203">
        <v>496</v>
      </c>
      <c r="Y139" s="116" t="s">
        <v>347</v>
      </c>
      <c r="Z139" s="104">
        <f>SUM(W136:X137)</f>
        <v>1507</v>
      </c>
    </row>
    <row r="140" spans="1:26" ht="13.5">
      <c r="A140" s="122"/>
      <c r="B140" s="184" t="s">
        <v>395</v>
      </c>
      <c r="C140" s="201">
        <v>59</v>
      </c>
      <c r="D140" s="210">
        <v>60</v>
      </c>
      <c r="E140" s="201">
        <v>53</v>
      </c>
      <c r="F140" s="210">
        <v>64</v>
      </c>
      <c r="G140" s="201">
        <v>81</v>
      </c>
      <c r="H140" s="210">
        <v>58</v>
      </c>
      <c r="I140" s="201">
        <v>42</v>
      </c>
      <c r="J140" s="210">
        <v>42</v>
      </c>
      <c r="K140" s="201">
        <v>61</v>
      </c>
      <c r="L140" s="202">
        <v>62</v>
      </c>
      <c r="M140" s="203">
        <v>60</v>
      </c>
      <c r="N140" s="211">
        <v>51</v>
      </c>
      <c r="O140" s="201">
        <v>48</v>
      </c>
      <c r="P140" s="210">
        <v>55</v>
      </c>
      <c r="Q140" s="201">
        <v>43</v>
      </c>
      <c r="R140" s="203">
        <v>43</v>
      </c>
      <c r="S140" s="201">
        <v>58</v>
      </c>
      <c r="T140" s="203">
        <v>53</v>
      </c>
      <c r="U140" s="212">
        <v>52</v>
      </c>
      <c r="V140" s="203">
        <v>49</v>
      </c>
      <c r="W140" s="212">
        <v>557</v>
      </c>
      <c r="X140" s="203">
        <v>537</v>
      </c>
      <c r="Y140" s="116" t="s">
        <v>348</v>
      </c>
      <c r="Z140" s="104">
        <f>SUM(W138:X146)</f>
        <v>5476</v>
      </c>
    </row>
    <row r="141" spans="1:26" ht="13.5">
      <c r="A141" s="122"/>
      <c r="B141" s="184" t="s">
        <v>396</v>
      </c>
      <c r="C141" s="201">
        <v>49</v>
      </c>
      <c r="D141" s="210">
        <v>42</v>
      </c>
      <c r="E141" s="201">
        <v>40</v>
      </c>
      <c r="F141" s="210">
        <v>56</v>
      </c>
      <c r="G141" s="201">
        <v>46</v>
      </c>
      <c r="H141" s="210">
        <v>50</v>
      </c>
      <c r="I141" s="201">
        <v>37</v>
      </c>
      <c r="J141" s="210">
        <v>36</v>
      </c>
      <c r="K141" s="201">
        <v>35</v>
      </c>
      <c r="L141" s="202">
        <v>41</v>
      </c>
      <c r="M141" s="203">
        <v>42</v>
      </c>
      <c r="N141" s="211">
        <v>43</v>
      </c>
      <c r="O141" s="201">
        <v>31</v>
      </c>
      <c r="P141" s="210">
        <v>37</v>
      </c>
      <c r="Q141" s="201">
        <v>56</v>
      </c>
      <c r="R141" s="203">
        <v>50</v>
      </c>
      <c r="S141" s="201">
        <v>48</v>
      </c>
      <c r="T141" s="203">
        <v>51</v>
      </c>
      <c r="U141" s="212">
        <v>59</v>
      </c>
      <c r="V141" s="203">
        <v>56</v>
      </c>
      <c r="W141" s="212">
        <v>443</v>
      </c>
      <c r="X141" s="203">
        <v>462</v>
      </c>
      <c r="Y141" s="116" t="s">
        <v>349</v>
      </c>
      <c r="Z141" s="104">
        <f>SUM(W136:X136,C137:L137)</f>
        <v>1081</v>
      </c>
    </row>
    <row r="142" spans="1:26" ht="13.5">
      <c r="A142" s="122"/>
      <c r="B142" s="184" t="s">
        <v>397</v>
      </c>
      <c r="C142" s="201">
        <v>71</v>
      </c>
      <c r="D142" s="210">
        <v>57</v>
      </c>
      <c r="E142" s="201">
        <v>58</v>
      </c>
      <c r="F142" s="210">
        <v>60</v>
      </c>
      <c r="G142" s="201">
        <v>50</v>
      </c>
      <c r="H142" s="210">
        <v>47</v>
      </c>
      <c r="I142" s="201">
        <v>30</v>
      </c>
      <c r="J142" s="210">
        <v>40</v>
      </c>
      <c r="K142" s="201">
        <v>23</v>
      </c>
      <c r="L142" s="202">
        <v>30</v>
      </c>
      <c r="M142" s="203">
        <v>53</v>
      </c>
      <c r="N142" s="211">
        <v>38</v>
      </c>
      <c r="O142" s="201">
        <v>49</v>
      </c>
      <c r="P142" s="210">
        <v>48</v>
      </c>
      <c r="Q142" s="201">
        <v>54</v>
      </c>
      <c r="R142" s="203">
        <v>42</v>
      </c>
      <c r="S142" s="201">
        <v>51</v>
      </c>
      <c r="T142" s="203">
        <v>42</v>
      </c>
      <c r="U142" s="212">
        <v>45</v>
      </c>
      <c r="V142" s="203">
        <v>46</v>
      </c>
      <c r="W142" s="212">
        <v>484</v>
      </c>
      <c r="X142" s="203">
        <v>450</v>
      </c>
      <c r="Y142" s="116" t="s">
        <v>350</v>
      </c>
      <c r="Z142" s="104">
        <f>SUM(M137:V137,W138:X141,C142:L142)</f>
        <v>4729</v>
      </c>
    </row>
    <row r="143" spans="1:26" ht="13.5">
      <c r="A143" s="122"/>
      <c r="B143" s="184" t="s">
        <v>398</v>
      </c>
      <c r="C143" s="201">
        <v>36</v>
      </c>
      <c r="D143" s="210">
        <v>30</v>
      </c>
      <c r="E143" s="201">
        <v>30</v>
      </c>
      <c r="F143" s="210">
        <v>39</v>
      </c>
      <c r="G143" s="201">
        <v>31</v>
      </c>
      <c r="H143" s="210">
        <v>27</v>
      </c>
      <c r="I143" s="201">
        <v>32</v>
      </c>
      <c r="J143" s="210">
        <v>29</v>
      </c>
      <c r="K143" s="201">
        <v>33</v>
      </c>
      <c r="L143" s="202">
        <v>28</v>
      </c>
      <c r="M143" s="203">
        <v>29</v>
      </c>
      <c r="N143" s="211">
        <v>16</v>
      </c>
      <c r="O143" s="201">
        <v>23</v>
      </c>
      <c r="P143" s="210">
        <v>24</v>
      </c>
      <c r="Q143" s="201">
        <v>23</v>
      </c>
      <c r="R143" s="203">
        <v>16</v>
      </c>
      <c r="S143" s="201">
        <v>13</v>
      </c>
      <c r="T143" s="203">
        <v>15</v>
      </c>
      <c r="U143" s="212">
        <v>19</v>
      </c>
      <c r="V143" s="203">
        <v>13</v>
      </c>
      <c r="W143" s="212">
        <v>269</v>
      </c>
      <c r="X143" s="203">
        <v>237</v>
      </c>
      <c r="Y143" s="116" t="s">
        <v>351</v>
      </c>
      <c r="Z143" s="104">
        <f>SUM(M142:V142,W143:X146)</f>
        <v>1173</v>
      </c>
    </row>
    <row r="144" spans="1:26" ht="13.5">
      <c r="A144" s="122"/>
      <c r="B144" s="185" t="s">
        <v>399</v>
      </c>
      <c r="C144" s="201">
        <v>12</v>
      </c>
      <c r="D144" s="210">
        <v>13</v>
      </c>
      <c r="E144" s="201">
        <v>15</v>
      </c>
      <c r="F144" s="210">
        <v>13</v>
      </c>
      <c r="G144" s="201">
        <v>13</v>
      </c>
      <c r="H144" s="210">
        <v>7</v>
      </c>
      <c r="I144" s="201">
        <v>9</v>
      </c>
      <c r="J144" s="210">
        <v>8</v>
      </c>
      <c r="K144" s="201">
        <v>18</v>
      </c>
      <c r="L144" s="202">
        <v>7</v>
      </c>
      <c r="M144" s="203">
        <v>6</v>
      </c>
      <c r="N144" s="211">
        <v>6</v>
      </c>
      <c r="O144" s="201">
        <v>4</v>
      </c>
      <c r="P144" s="210">
        <v>6</v>
      </c>
      <c r="Q144" s="201">
        <v>4</v>
      </c>
      <c r="R144" s="203">
        <v>2</v>
      </c>
      <c r="S144" s="201">
        <v>6</v>
      </c>
      <c r="T144" s="203">
        <v>1</v>
      </c>
      <c r="U144" s="212">
        <v>6</v>
      </c>
      <c r="V144" s="203">
        <v>1</v>
      </c>
      <c r="W144" s="212">
        <v>93</v>
      </c>
      <c r="X144" s="203">
        <v>64</v>
      </c>
      <c r="Y144" s="105"/>
      <c r="Z144" s="106"/>
    </row>
    <row r="145" spans="1:26" ht="13.5">
      <c r="A145" s="122"/>
      <c r="B145" s="185" t="s">
        <v>400</v>
      </c>
      <c r="C145" s="201">
        <v>9</v>
      </c>
      <c r="D145" s="210">
        <v>0</v>
      </c>
      <c r="E145" s="201">
        <v>9</v>
      </c>
      <c r="F145" s="210">
        <v>2</v>
      </c>
      <c r="G145" s="201">
        <v>4</v>
      </c>
      <c r="H145" s="210">
        <v>3</v>
      </c>
      <c r="I145" s="201">
        <v>2</v>
      </c>
      <c r="J145" s="210">
        <v>2</v>
      </c>
      <c r="K145" s="201">
        <v>2</v>
      </c>
      <c r="L145" s="202">
        <v>1</v>
      </c>
      <c r="M145" s="203">
        <v>3</v>
      </c>
      <c r="N145" s="211">
        <v>0</v>
      </c>
      <c r="O145" s="201">
        <v>1</v>
      </c>
      <c r="P145" s="210">
        <v>1</v>
      </c>
      <c r="Q145" s="201">
        <v>2</v>
      </c>
      <c r="R145" s="203">
        <v>0</v>
      </c>
      <c r="S145" s="201">
        <v>0</v>
      </c>
      <c r="T145" s="203">
        <v>0</v>
      </c>
      <c r="U145" s="212">
        <v>1</v>
      </c>
      <c r="V145" s="203">
        <v>0</v>
      </c>
      <c r="W145" s="212">
        <v>33</v>
      </c>
      <c r="X145" s="203">
        <v>9</v>
      </c>
      <c r="Y145" s="105"/>
      <c r="Z145" s="106"/>
    </row>
    <row r="146" spans="1:26" ht="14.25" thickBot="1">
      <c r="A146" s="111"/>
      <c r="B146" s="186" t="s">
        <v>415</v>
      </c>
      <c r="C146" s="215" t="s">
        <v>430</v>
      </c>
      <c r="D146" s="215" t="s">
        <v>430</v>
      </c>
      <c r="E146" s="215" t="s">
        <v>430</v>
      </c>
      <c r="F146" s="215" t="s">
        <v>430</v>
      </c>
      <c r="G146" s="215" t="s">
        <v>430</v>
      </c>
      <c r="H146" s="215" t="s">
        <v>430</v>
      </c>
      <c r="I146" s="215" t="s">
        <v>430</v>
      </c>
      <c r="J146" s="215" t="s">
        <v>430</v>
      </c>
      <c r="K146" s="215" t="s">
        <v>430</v>
      </c>
      <c r="L146" s="215" t="s">
        <v>430</v>
      </c>
      <c r="M146" s="215" t="s">
        <v>430</v>
      </c>
      <c r="N146" s="215" t="s">
        <v>430</v>
      </c>
      <c r="O146" s="215" t="s">
        <v>430</v>
      </c>
      <c r="P146" s="215" t="s">
        <v>430</v>
      </c>
      <c r="Q146" s="215" t="s">
        <v>430</v>
      </c>
      <c r="R146" s="215" t="s">
        <v>430</v>
      </c>
      <c r="S146" s="215" t="s">
        <v>430</v>
      </c>
      <c r="T146" s="215" t="s">
        <v>430</v>
      </c>
      <c r="U146" s="215" t="s">
        <v>430</v>
      </c>
      <c r="V146" s="215" t="s">
        <v>430</v>
      </c>
      <c r="W146" s="215" t="s">
        <v>430</v>
      </c>
      <c r="X146" s="215" t="s">
        <v>430</v>
      </c>
      <c r="Y146" s="100"/>
      <c r="Z146" s="107"/>
    </row>
    <row r="147" spans="1:26" ht="13.5">
      <c r="A147" s="122" t="s">
        <v>363</v>
      </c>
      <c r="B147" s="184" t="s">
        <v>391</v>
      </c>
      <c r="C147" s="204">
        <v>25</v>
      </c>
      <c r="D147" s="135">
        <v>25</v>
      </c>
      <c r="E147" s="204">
        <v>29</v>
      </c>
      <c r="F147" s="135">
        <v>30</v>
      </c>
      <c r="G147" s="204">
        <v>39</v>
      </c>
      <c r="H147" s="135">
        <v>28</v>
      </c>
      <c r="I147" s="204">
        <v>30</v>
      </c>
      <c r="J147" s="135">
        <v>26</v>
      </c>
      <c r="K147" s="204">
        <v>41</v>
      </c>
      <c r="L147" s="205">
        <v>22</v>
      </c>
      <c r="M147" s="206">
        <v>38</v>
      </c>
      <c r="N147" s="213">
        <v>27</v>
      </c>
      <c r="O147" s="204">
        <v>38</v>
      </c>
      <c r="P147" s="135">
        <v>33</v>
      </c>
      <c r="Q147" s="204">
        <v>33</v>
      </c>
      <c r="R147" s="206">
        <v>36</v>
      </c>
      <c r="S147" s="204">
        <v>45</v>
      </c>
      <c r="T147" s="206">
        <v>38</v>
      </c>
      <c r="U147" s="214">
        <v>52</v>
      </c>
      <c r="V147" s="206">
        <v>52</v>
      </c>
      <c r="W147" s="214">
        <v>370</v>
      </c>
      <c r="X147" s="206">
        <v>317</v>
      </c>
      <c r="Y147" s="116" t="s">
        <v>342</v>
      </c>
      <c r="Z147" s="104">
        <f>SUM(W147:X157)</f>
        <v>8611</v>
      </c>
    </row>
    <row r="148" spans="1:26" ht="13.5">
      <c r="A148" s="122"/>
      <c r="B148" s="184" t="s">
        <v>392</v>
      </c>
      <c r="C148" s="201">
        <v>56</v>
      </c>
      <c r="D148" s="210">
        <v>34</v>
      </c>
      <c r="E148" s="201">
        <v>48</v>
      </c>
      <c r="F148" s="210">
        <v>36</v>
      </c>
      <c r="G148" s="201">
        <v>42</v>
      </c>
      <c r="H148" s="210">
        <v>26</v>
      </c>
      <c r="I148" s="201">
        <v>45</v>
      </c>
      <c r="J148" s="210">
        <v>55</v>
      </c>
      <c r="K148" s="201">
        <v>38</v>
      </c>
      <c r="L148" s="202">
        <v>52</v>
      </c>
      <c r="M148" s="203">
        <v>40</v>
      </c>
      <c r="N148" s="211">
        <v>55</v>
      </c>
      <c r="O148" s="201">
        <v>32</v>
      </c>
      <c r="P148" s="210">
        <v>48</v>
      </c>
      <c r="Q148" s="201">
        <v>40</v>
      </c>
      <c r="R148" s="203">
        <v>37</v>
      </c>
      <c r="S148" s="201">
        <v>42</v>
      </c>
      <c r="T148" s="203">
        <v>44</v>
      </c>
      <c r="U148" s="212">
        <v>46</v>
      </c>
      <c r="V148" s="203">
        <v>51</v>
      </c>
      <c r="W148" s="212">
        <v>429</v>
      </c>
      <c r="X148" s="203">
        <v>438</v>
      </c>
      <c r="Y148" s="116" t="s">
        <v>345</v>
      </c>
      <c r="Z148" s="104">
        <f>SUM(C147:V147,C148:L148)</f>
        <v>1119</v>
      </c>
    </row>
    <row r="149" spans="1:26" ht="13.5">
      <c r="A149" s="122"/>
      <c r="B149" s="184" t="s">
        <v>393</v>
      </c>
      <c r="C149" s="201">
        <v>40</v>
      </c>
      <c r="D149" s="210">
        <v>44</v>
      </c>
      <c r="E149" s="201">
        <v>36</v>
      </c>
      <c r="F149" s="210">
        <v>57</v>
      </c>
      <c r="G149" s="201">
        <v>45</v>
      </c>
      <c r="H149" s="210">
        <v>48</v>
      </c>
      <c r="I149" s="201">
        <v>35</v>
      </c>
      <c r="J149" s="210">
        <v>49</v>
      </c>
      <c r="K149" s="201">
        <v>39</v>
      </c>
      <c r="L149" s="202">
        <v>50</v>
      </c>
      <c r="M149" s="203">
        <v>44</v>
      </c>
      <c r="N149" s="211">
        <v>56</v>
      </c>
      <c r="O149" s="201">
        <v>45</v>
      </c>
      <c r="P149" s="210">
        <v>40</v>
      </c>
      <c r="Q149" s="201">
        <v>45</v>
      </c>
      <c r="R149" s="203">
        <v>38</v>
      </c>
      <c r="S149" s="201">
        <v>49</v>
      </c>
      <c r="T149" s="203">
        <v>43</v>
      </c>
      <c r="U149" s="212">
        <v>35</v>
      </c>
      <c r="V149" s="203">
        <v>60</v>
      </c>
      <c r="W149" s="212">
        <v>413</v>
      </c>
      <c r="X149" s="203">
        <v>485</v>
      </c>
      <c r="Y149" s="116" t="s">
        <v>346</v>
      </c>
      <c r="Z149" s="104">
        <f>SUM(M148:V148,W149:X157)</f>
        <v>7492</v>
      </c>
    </row>
    <row r="150" spans="1:26" ht="13.5">
      <c r="A150" s="122"/>
      <c r="B150" s="184" t="s">
        <v>394</v>
      </c>
      <c r="C150" s="201">
        <v>41</v>
      </c>
      <c r="D150" s="210">
        <v>43</v>
      </c>
      <c r="E150" s="201">
        <v>49</v>
      </c>
      <c r="F150" s="210">
        <v>68</v>
      </c>
      <c r="G150" s="201">
        <v>42</v>
      </c>
      <c r="H150" s="210">
        <v>43</v>
      </c>
      <c r="I150" s="201">
        <v>37</v>
      </c>
      <c r="J150" s="210">
        <v>50</v>
      </c>
      <c r="K150" s="201">
        <v>56</v>
      </c>
      <c r="L150" s="202">
        <v>67</v>
      </c>
      <c r="M150" s="203">
        <v>70</v>
      </c>
      <c r="N150" s="211">
        <v>59</v>
      </c>
      <c r="O150" s="201">
        <v>55</v>
      </c>
      <c r="P150" s="210">
        <v>75</v>
      </c>
      <c r="Q150" s="201">
        <v>80</v>
      </c>
      <c r="R150" s="203">
        <v>57</v>
      </c>
      <c r="S150" s="201">
        <v>81</v>
      </c>
      <c r="T150" s="203">
        <v>77</v>
      </c>
      <c r="U150" s="212">
        <v>86</v>
      </c>
      <c r="V150" s="203">
        <v>78</v>
      </c>
      <c r="W150" s="212">
        <v>597</v>
      </c>
      <c r="X150" s="203">
        <v>617</v>
      </c>
      <c r="Y150" s="116" t="s">
        <v>347</v>
      </c>
      <c r="Z150" s="104">
        <f>SUM(W147:X148)</f>
        <v>1554</v>
      </c>
    </row>
    <row r="151" spans="1:26" ht="13.5">
      <c r="A151" s="122"/>
      <c r="B151" s="184" t="s">
        <v>395</v>
      </c>
      <c r="C151" s="201">
        <v>76</v>
      </c>
      <c r="D151" s="210">
        <v>67</v>
      </c>
      <c r="E151" s="201">
        <v>83</v>
      </c>
      <c r="F151" s="210">
        <v>81</v>
      </c>
      <c r="G151" s="201">
        <v>66</v>
      </c>
      <c r="H151" s="210">
        <v>72</v>
      </c>
      <c r="I151" s="201">
        <v>56</v>
      </c>
      <c r="J151" s="210">
        <v>54</v>
      </c>
      <c r="K151" s="201">
        <v>71</v>
      </c>
      <c r="L151" s="202">
        <v>57</v>
      </c>
      <c r="M151" s="203">
        <v>48</v>
      </c>
      <c r="N151" s="211">
        <v>64</v>
      </c>
      <c r="O151" s="201">
        <v>70</v>
      </c>
      <c r="P151" s="210">
        <v>58</v>
      </c>
      <c r="Q151" s="201">
        <v>53</v>
      </c>
      <c r="R151" s="203">
        <v>64</v>
      </c>
      <c r="S151" s="201">
        <v>48</v>
      </c>
      <c r="T151" s="203">
        <v>41</v>
      </c>
      <c r="U151" s="212">
        <v>42</v>
      </c>
      <c r="V151" s="203">
        <v>51</v>
      </c>
      <c r="W151" s="212">
        <v>613</v>
      </c>
      <c r="X151" s="203">
        <v>609</v>
      </c>
      <c r="Y151" s="116" t="s">
        <v>348</v>
      </c>
      <c r="Z151" s="104">
        <f>SUM(W149:X157)</f>
        <v>7057</v>
      </c>
    </row>
    <row r="152" spans="1:26" ht="13.5">
      <c r="A152" s="122"/>
      <c r="B152" s="184" t="s">
        <v>396</v>
      </c>
      <c r="C152" s="201">
        <v>36</v>
      </c>
      <c r="D152" s="210">
        <v>29</v>
      </c>
      <c r="E152" s="201">
        <v>47</v>
      </c>
      <c r="F152" s="210">
        <v>40</v>
      </c>
      <c r="G152" s="201">
        <v>29</v>
      </c>
      <c r="H152" s="210">
        <v>36</v>
      </c>
      <c r="I152" s="201">
        <v>50</v>
      </c>
      <c r="J152" s="210">
        <v>32</v>
      </c>
      <c r="K152" s="201">
        <v>57</v>
      </c>
      <c r="L152" s="202">
        <v>53</v>
      </c>
      <c r="M152" s="203">
        <v>41</v>
      </c>
      <c r="N152" s="211">
        <v>41</v>
      </c>
      <c r="O152" s="201">
        <v>59</v>
      </c>
      <c r="P152" s="210">
        <v>64</v>
      </c>
      <c r="Q152" s="201">
        <v>49</v>
      </c>
      <c r="R152" s="203">
        <v>49</v>
      </c>
      <c r="S152" s="201">
        <v>62</v>
      </c>
      <c r="T152" s="203">
        <v>47</v>
      </c>
      <c r="U152" s="212">
        <v>67</v>
      </c>
      <c r="V152" s="203">
        <v>81</v>
      </c>
      <c r="W152" s="212">
        <v>497</v>
      </c>
      <c r="X152" s="203">
        <v>472</v>
      </c>
      <c r="Y152" s="116" t="s">
        <v>349</v>
      </c>
      <c r="Z152" s="104">
        <f>SUM(W147:X147,C148:L148)</f>
        <v>1119</v>
      </c>
    </row>
    <row r="153" spans="1:26" ht="13.5">
      <c r="A153" s="122"/>
      <c r="B153" s="184" t="s">
        <v>397</v>
      </c>
      <c r="C153" s="201">
        <v>88</v>
      </c>
      <c r="D153" s="210">
        <v>55</v>
      </c>
      <c r="E153" s="201">
        <v>78</v>
      </c>
      <c r="F153" s="210">
        <v>78</v>
      </c>
      <c r="G153" s="201">
        <v>101</v>
      </c>
      <c r="H153" s="210">
        <v>80</v>
      </c>
      <c r="I153" s="201">
        <v>46</v>
      </c>
      <c r="J153" s="210">
        <v>56</v>
      </c>
      <c r="K153" s="201">
        <v>70</v>
      </c>
      <c r="L153" s="202">
        <v>43</v>
      </c>
      <c r="M153" s="203">
        <v>73</v>
      </c>
      <c r="N153" s="211">
        <v>59</v>
      </c>
      <c r="O153" s="201">
        <v>75</v>
      </c>
      <c r="P153" s="210">
        <v>70</v>
      </c>
      <c r="Q153" s="201">
        <v>74</v>
      </c>
      <c r="R153" s="203">
        <v>64</v>
      </c>
      <c r="S153" s="201">
        <v>77</v>
      </c>
      <c r="T153" s="203">
        <v>78</v>
      </c>
      <c r="U153" s="212">
        <v>74</v>
      </c>
      <c r="V153" s="203">
        <v>64</v>
      </c>
      <c r="W153" s="212">
        <v>756</v>
      </c>
      <c r="X153" s="203">
        <v>647</v>
      </c>
      <c r="Y153" s="116" t="s">
        <v>350</v>
      </c>
      <c r="Z153" s="104">
        <f>SUM(M148:V148,W149:X152,C153:L153)</f>
        <v>5433</v>
      </c>
    </row>
    <row r="154" spans="1:26" ht="13.5">
      <c r="A154" s="122"/>
      <c r="B154" s="184" t="s">
        <v>398</v>
      </c>
      <c r="C154" s="201">
        <v>72</v>
      </c>
      <c r="D154" s="210">
        <v>66</v>
      </c>
      <c r="E154" s="201">
        <v>66</v>
      </c>
      <c r="F154" s="210">
        <v>61</v>
      </c>
      <c r="G154" s="201">
        <v>74</v>
      </c>
      <c r="H154" s="210">
        <v>46</v>
      </c>
      <c r="I154" s="201">
        <v>53</v>
      </c>
      <c r="J154" s="210">
        <v>54</v>
      </c>
      <c r="K154" s="201">
        <v>55</v>
      </c>
      <c r="L154" s="202">
        <v>51</v>
      </c>
      <c r="M154" s="203">
        <v>40</v>
      </c>
      <c r="N154" s="211">
        <v>35</v>
      </c>
      <c r="O154" s="201">
        <v>37</v>
      </c>
      <c r="P154" s="210">
        <v>35</v>
      </c>
      <c r="Q154" s="201">
        <v>50</v>
      </c>
      <c r="R154" s="203">
        <v>35</v>
      </c>
      <c r="S154" s="201">
        <v>33</v>
      </c>
      <c r="T154" s="203">
        <v>27</v>
      </c>
      <c r="U154" s="212">
        <v>22</v>
      </c>
      <c r="V154" s="203">
        <v>19</v>
      </c>
      <c r="W154" s="212">
        <v>502</v>
      </c>
      <c r="X154" s="203">
        <v>429</v>
      </c>
      <c r="Y154" s="116" t="s">
        <v>351</v>
      </c>
      <c r="Z154" s="104">
        <f>SUM(M153:V153,W154:X157)</f>
        <v>2059</v>
      </c>
    </row>
    <row r="155" spans="1:26" ht="13.5">
      <c r="A155" s="122"/>
      <c r="B155" s="185" t="s">
        <v>399</v>
      </c>
      <c r="C155" s="201">
        <v>27</v>
      </c>
      <c r="D155" s="210">
        <v>16</v>
      </c>
      <c r="E155" s="201">
        <v>37</v>
      </c>
      <c r="F155" s="210">
        <v>10</v>
      </c>
      <c r="G155" s="201">
        <v>38</v>
      </c>
      <c r="H155" s="210">
        <v>23</v>
      </c>
      <c r="I155" s="201">
        <v>23</v>
      </c>
      <c r="J155" s="210">
        <v>14</v>
      </c>
      <c r="K155" s="201">
        <v>26</v>
      </c>
      <c r="L155" s="202">
        <v>11</v>
      </c>
      <c r="M155" s="203">
        <v>21</v>
      </c>
      <c r="N155" s="211">
        <v>14</v>
      </c>
      <c r="O155" s="201">
        <v>20</v>
      </c>
      <c r="P155" s="210">
        <v>10</v>
      </c>
      <c r="Q155" s="201">
        <v>17</v>
      </c>
      <c r="R155" s="203">
        <v>6</v>
      </c>
      <c r="S155" s="201">
        <v>13</v>
      </c>
      <c r="T155" s="203">
        <v>5</v>
      </c>
      <c r="U155" s="212">
        <v>10</v>
      </c>
      <c r="V155" s="203">
        <v>9</v>
      </c>
      <c r="W155" s="212">
        <v>232</v>
      </c>
      <c r="X155" s="203">
        <v>118</v>
      </c>
      <c r="Y155" s="105"/>
      <c r="Z155" s="106"/>
    </row>
    <row r="156" spans="1:26" ht="13.5">
      <c r="A156" s="122"/>
      <c r="B156" s="185" t="s">
        <v>400</v>
      </c>
      <c r="C156" s="201">
        <v>8</v>
      </c>
      <c r="D156" s="210">
        <v>6</v>
      </c>
      <c r="E156" s="201">
        <v>17</v>
      </c>
      <c r="F156" s="210">
        <v>3</v>
      </c>
      <c r="G156" s="201">
        <v>2</v>
      </c>
      <c r="H156" s="210">
        <v>6</v>
      </c>
      <c r="I156" s="201">
        <v>4</v>
      </c>
      <c r="J156" s="210">
        <v>2</v>
      </c>
      <c r="K156" s="201">
        <v>6</v>
      </c>
      <c r="L156" s="202">
        <v>4</v>
      </c>
      <c r="M156" s="203">
        <v>5</v>
      </c>
      <c r="N156" s="211">
        <v>0</v>
      </c>
      <c r="O156" s="201">
        <v>3</v>
      </c>
      <c r="P156" s="210">
        <v>1</v>
      </c>
      <c r="Q156" s="201">
        <v>1</v>
      </c>
      <c r="R156" s="203">
        <v>0</v>
      </c>
      <c r="S156" s="201">
        <v>2</v>
      </c>
      <c r="T156" s="203">
        <v>0</v>
      </c>
      <c r="U156" s="212">
        <v>0</v>
      </c>
      <c r="V156" s="203">
        <v>0</v>
      </c>
      <c r="W156" s="212">
        <v>48</v>
      </c>
      <c r="X156" s="203">
        <v>22</v>
      </c>
      <c r="Y156" s="105"/>
      <c r="Z156" s="106"/>
    </row>
    <row r="157" spans="1:26" ht="14.25" thickBot="1">
      <c r="A157" s="111"/>
      <c r="B157" s="186" t="s">
        <v>415</v>
      </c>
      <c r="C157" s="215" t="s">
        <v>430</v>
      </c>
      <c r="D157" s="215" t="s">
        <v>430</v>
      </c>
      <c r="E157" s="215" t="s">
        <v>430</v>
      </c>
      <c r="F157" s="215" t="s">
        <v>430</v>
      </c>
      <c r="G157" s="215" t="s">
        <v>430</v>
      </c>
      <c r="H157" s="215" t="s">
        <v>430</v>
      </c>
      <c r="I157" s="215" t="s">
        <v>430</v>
      </c>
      <c r="J157" s="215" t="s">
        <v>430</v>
      </c>
      <c r="K157" s="215" t="s">
        <v>430</v>
      </c>
      <c r="L157" s="215" t="s">
        <v>430</v>
      </c>
      <c r="M157" s="215" t="s">
        <v>430</v>
      </c>
      <c r="N157" s="215" t="s">
        <v>430</v>
      </c>
      <c r="O157" s="215" t="s">
        <v>430</v>
      </c>
      <c r="P157" s="215" t="s">
        <v>430</v>
      </c>
      <c r="Q157" s="215" t="s">
        <v>430</v>
      </c>
      <c r="R157" s="215" t="s">
        <v>430</v>
      </c>
      <c r="S157" s="215" t="s">
        <v>430</v>
      </c>
      <c r="T157" s="215" t="s">
        <v>430</v>
      </c>
      <c r="U157" s="215" t="s">
        <v>430</v>
      </c>
      <c r="V157" s="215" t="s">
        <v>430</v>
      </c>
      <c r="W157" s="215" t="s">
        <v>430</v>
      </c>
      <c r="X157" s="215" t="s">
        <v>430</v>
      </c>
      <c r="Y157" s="100"/>
      <c r="Z157" s="107"/>
    </row>
    <row r="158" spans="1:26" ht="13.5">
      <c r="A158" s="122" t="s">
        <v>364</v>
      </c>
      <c r="B158" s="184" t="s">
        <v>391</v>
      </c>
      <c r="C158" s="204">
        <v>14</v>
      </c>
      <c r="D158" s="135">
        <v>16</v>
      </c>
      <c r="E158" s="204">
        <v>13</v>
      </c>
      <c r="F158" s="135">
        <v>11</v>
      </c>
      <c r="G158" s="204">
        <v>19</v>
      </c>
      <c r="H158" s="135">
        <v>26</v>
      </c>
      <c r="I158" s="204">
        <v>26</v>
      </c>
      <c r="J158" s="135">
        <v>18</v>
      </c>
      <c r="K158" s="204">
        <v>26</v>
      </c>
      <c r="L158" s="205">
        <v>18</v>
      </c>
      <c r="M158" s="206">
        <v>20</v>
      </c>
      <c r="N158" s="213">
        <v>31</v>
      </c>
      <c r="O158" s="204">
        <v>23</v>
      </c>
      <c r="P158" s="135">
        <v>23</v>
      </c>
      <c r="Q158" s="204">
        <v>35</v>
      </c>
      <c r="R158" s="206">
        <v>22</v>
      </c>
      <c r="S158" s="204">
        <v>28</v>
      </c>
      <c r="T158" s="206">
        <v>31</v>
      </c>
      <c r="U158" s="214">
        <v>38</v>
      </c>
      <c r="V158" s="206">
        <v>25</v>
      </c>
      <c r="W158" s="214">
        <v>242</v>
      </c>
      <c r="X158" s="206">
        <v>221</v>
      </c>
      <c r="Y158" s="116" t="s">
        <v>342</v>
      </c>
      <c r="Z158" s="104">
        <f>SUM(W158:X168)</f>
        <v>6553</v>
      </c>
    </row>
    <row r="159" spans="1:26" ht="13.5">
      <c r="A159" s="122"/>
      <c r="B159" s="184" t="s">
        <v>392</v>
      </c>
      <c r="C159" s="201">
        <v>34</v>
      </c>
      <c r="D159" s="210">
        <v>27</v>
      </c>
      <c r="E159" s="201">
        <v>39</v>
      </c>
      <c r="F159" s="210">
        <v>30</v>
      </c>
      <c r="G159" s="201">
        <v>27</v>
      </c>
      <c r="H159" s="210">
        <v>34</v>
      </c>
      <c r="I159" s="201">
        <v>36</v>
      </c>
      <c r="J159" s="210">
        <v>36</v>
      </c>
      <c r="K159" s="201">
        <v>38</v>
      </c>
      <c r="L159" s="202">
        <v>27</v>
      </c>
      <c r="M159" s="203">
        <v>42</v>
      </c>
      <c r="N159" s="211">
        <v>30</v>
      </c>
      <c r="O159" s="201">
        <v>32</v>
      </c>
      <c r="P159" s="210">
        <v>31</v>
      </c>
      <c r="Q159" s="201">
        <v>34</v>
      </c>
      <c r="R159" s="203">
        <v>29</v>
      </c>
      <c r="S159" s="201">
        <v>24</v>
      </c>
      <c r="T159" s="203">
        <v>36</v>
      </c>
      <c r="U159" s="212">
        <v>27</v>
      </c>
      <c r="V159" s="203">
        <v>30</v>
      </c>
      <c r="W159" s="212">
        <v>333</v>
      </c>
      <c r="X159" s="203">
        <v>310</v>
      </c>
      <c r="Y159" s="116" t="s">
        <v>345</v>
      </c>
      <c r="Z159" s="104">
        <f>SUM(C158:V158,C159:L159)</f>
        <v>791</v>
      </c>
    </row>
    <row r="160" spans="1:26" ht="13.5">
      <c r="A160" s="122"/>
      <c r="B160" s="184" t="s">
        <v>393</v>
      </c>
      <c r="C160" s="201">
        <v>25</v>
      </c>
      <c r="D160" s="210">
        <v>36</v>
      </c>
      <c r="E160" s="201">
        <v>27</v>
      </c>
      <c r="F160" s="210">
        <v>46</v>
      </c>
      <c r="G160" s="201">
        <v>29</v>
      </c>
      <c r="H160" s="210">
        <v>28</v>
      </c>
      <c r="I160" s="201">
        <v>21</v>
      </c>
      <c r="J160" s="210">
        <v>27</v>
      </c>
      <c r="K160" s="201">
        <v>41</v>
      </c>
      <c r="L160" s="202">
        <v>34</v>
      </c>
      <c r="M160" s="203">
        <v>23</v>
      </c>
      <c r="N160" s="211">
        <v>22</v>
      </c>
      <c r="O160" s="201">
        <v>32</v>
      </c>
      <c r="P160" s="210">
        <v>30</v>
      </c>
      <c r="Q160" s="201">
        <v>35</v>
      </c>
      <c r="R160" s="203">
        <v>46</v>
      </c>
      <c r="S160" s="201">
        <v>28</v>
      </c>
      <c r="T160" s="203">
        <v>26</v>
      </c>
      <c r="U160" s="212">
        <v>31</v>
      </c>
      <c r="V160" s="203">
        <v>30</v>
      </c>
      <c r="W160" s="212">
        <v>292</v>
      </c>
      <c r="X160" s="203">
        <v>325</v>
      </c>
      <c r="Y160" s="116" t="s">
        <v>346</v>
      </c>
      <c r="Z160" s="104">
        <f>SUM(M159:V159,W160:X168)</f>
        <v>5762</v>
      </c>
    </row>
    <row r="161" spans="1:26" ht="13.5">
      <c r="A161" s="122"/>
      <c r="B161" s="184" t="s">
        <v>394</v>
      </c>
      <c r="C161" s="201">
        <v>30</v>
      </c>
      <c r="D161" s="210">
        <v>36</v>
      </c>
      <c r="E161" s="201">
        <v>31</v>
      </c>
      <c r="F161" s="210">
        <v>33</v>
      </c>
      <c r="G161" s="201">
        <v>34</v>
      </c>
      <c r="H161" s="210">
        <v>33</v>
      </c>
      <c r="I161" s="201">
        <v>33</v>
      </c>
      <c r="J161" s="210">
        <v>48</v>
      </c>
      <c r="K161" s="201">
        <v>42</v>
      </c>
      <c r="L161" s="202">
        <v>33</v>
      </c>
      <c r="M161" s="203">
        <v>52</v>
      </c>
      <c r="N161" s="211">
        <v>61</v>
      </c>
      <c r="O161" s="201">
        <v>40</v>
      </c>
      <c r="P161" s="210">
        <v>45</v>
      </c>
      <c r="Q161" s="201">
        <v>46</v>
      </c>
      <c r="R161" s="203">
        <v>50</v>
      </c>
      <c r="S161" s="201">
        <v>61</v>
      </c>
      <c r="T161" s="203">
        <v>57</v>
      </c>
      <c r="U161" s="212">
        <v>68</v>
      </c>
      <c r="V161" s="203">
        <v>46</v>
      </c>
      <c r="W161" s="212">
        <v>437</v>
      </c>
      <c r="X161" s="203">
        <v>442</v>
      </c>
      <c r="Y161" s="116" t="s">
        <v>347</v>
      </c>
      <c r="Z161" s="104">
        <f>SUM(W158:X159)</f>
        <v>1106</v>
      </c>
    </row>
    <row r="162" spans="1:26" ht="13.5">
      <c r="A162" s="122"/>
      <c r="B162" s="184" t="s">
        <v>395</v>
      </c>
      <c r="C162" s="201">
        <v>42</v>
      </c>
      <c r="D162" s="210">
        <v>55</v>
      </c>
      <c r="E162" s="201">
        <v>67</v>
      </c>
      <c r="F162" s="210">
        <v>45</v>
      </c>
      <c r="G162" s="201">
        <v>66</v>
      </c>
      <c r="H162" s="210">
        <v>56</v>
      </c>
      <c r="I162" s="201">
        <v>39</v>
      </c>
      <c r="J162" s="210">
        <v>41</v>
      </c>
      <c r="K162" s="201">
        <v>50</v>
      </c>
      <c r="L162" s="202">
        <v>51</v>
      </c>
      <c r="M162" s="203">
        <v>67</v>
      </c>
      <c r="N162" s="211">
        <v>55</v>
      </c>
      <c r="O162" s="201">
        <v>42</v>
      </c>
      <c r="P162" s="210">
        <v>33</v>
      </c>
      <c r="Q162" s="201">
        <v>35</v>
      </c>
      <c r="R162" s="203">
        <v>46</v>
      </c>
      <c r="S162" s="201">
        <v>20</v>
      </c>
      <c r="T162" s="203">
        <v>36</v>
      </c>
      <c r="U162" s="212">
        <v>34</v>
      </c>
      <c r="V162" s="203">
        <v>30</v>
      </c>
      <c r="W162" s="212">
        <v>462</v>
      </c>
      <c r="X162" s="203">
        <v>448</v>
      </c>
      <c r="Y162" s="116" t="s">
        <v>348</v>
      </c>
      <c r="Z162" s="104">
        <f>SUM(W160:X168)</f>
        <v>5447</v>
      </c>
    </row>
    <row r="163" spans="1:26" ht="13.5">
      <c r="A163" s="122"/>
      <c r="B163" s="184" t="s">
        <v>396</v>
      </c>
      <c r="C163" s="201">
        <v>37</v>
      </c>
      <c r="D163" s="210">
        <v>32</v>
      </c>
      <c r="E163" s="201">
        <v>25</v>
      </c>
      <c r="F163" s="210">
        <v>39</v>
      </c>
      <c r="G163" s="201">
        <v>16</v>
      </c>
      <c r="H163" s="210">
        <v>35</v>
      </c>
      <c r="I163" s="201">
        <v>33</v>
      </c>
      <c r="J163" s="210">
        <v>26</v>
      </c>
      <c r="K163" s="201">
        <v>26</v>
      </c>
      <c r="L163" s="202">
        <v>41</v>
      </c>
      <c r="M163" s="203">
        <v>38</v>
      </c>
      <c r="N163" s="211">
        <v>30</v>
      </c>
      <c r="O163" s="201">
        <v>40</v>
      </c>
      <c r="P163" s="210">
        <v>29</v>
      </c>
      <c r="Q163" s="201">
        <v>42</v>
      </c>
      <c r="R163" s="203">
        <v>38</v>
      </c>
      <c r="S163" s="201">
        <v>49</v>
      </c>
      <c r="T163" s="203">
        <v>29</v>
      </c>
      <c r="U163" s="212">
        <v>62</v>
      </c>
      <c r="V163" s="203">
        <v>47</v>
      </c>
      <c r="W163" s="212">
        <v>368</v>
      </c>
      <c r="X163" s="203">
        <v>346</v>
      </c>
      <c r="Y163" s="116" t="s">
        <v>349</v>
      </c>
      <c r="Z163" s="104">
        <f>SUM(W158:X158,C159:L159)</f>
        <v>791</v>
      </c>
    </row>
    <row r="164" spans="1:26" ht="13.5">
      <c r="A164" s="122"/>
      <c r="B164" s="184" t="s">
        <v>397</v>
      </c>
      <c r="C164" s="201">
        <v>63</v>
      </c>
      <c r="D164" s="210">
        <v>61</v>
      </c>
      <c r="E164" s="201">
        <v>75</v>
      </c>
      <c r="F164" s="210">
        <v>66</v>
      </c>
      <c r="G164" s="201">
        <v>72</v>
      </c>
      <c r="H164" s="210">
        <v>69</v>
      </c>
      <c r="I164" s="201">
        <v>32</v>
      </c>
      <c r="J164" s="210">
        <v>32</v>
      </c>
      <c r="K164" s="201">
        <v>56</v>
      </c>
      <c r="L164" s="202">
        <v>42</v>
      </c>
      <c r="M164" s="203">
        <v>69</v>
      </c>
      <c r="N164" s="211">
        <v>54</v>
      </c>
      <c r="O164" s="201">
        <v>63</v>
      </c>
      <c r="P164" s="210">
        <v>52</v>
      </c>
      <c r="Q164" s="201">
        <v>69</v>
      </c>
      <c r="R164" s="203">
        <v>66</v>
      </c>
      <c r="S164" s="201">
        <v>59</v>
      </c>
      <c r="T164" s="203">
        <v>51</v>
      </c>
      <c r="U164" s="212">
        <v>57</v>
      </c>
      <c r="V164" s="203">
        <v>67</v>
      </c>
      <c r="W164" s="212">
        <v>615</v>
      </c>
      <c r="X164" s="203">
        <v>560</v>
      </c>
      <c r="Y164" s="116" t="s">
        <v>350</v>
      </c>
      <c r="Z164" s="104">
        <f>SUM(M159:V159,W160:X163,C164:L164)</f>
        <v>4003</v>
      </c>
    </row>
    <row r="165" spans="1:26" ht="13.5">
      <c r="A165" s="122"/>
      <c r="B165" s="184" t="s">
        <v>398</v>
      </c>
      <c r="C165" s="201">
        <v>53</v>
      </c>
      <c r="D165" s="210">
        <v>39</v>
      </c>
      <c r="E165" s="201">
        <v>44</v>
      </c>
      <c r="F165" s="210">
        <v>41</v>
      </c>
      <c r="G165" s="201">
        <v>53</v>
      </c>
      <c r="H165" s="210">
        <v>60</v>
      </c>
      <c r="I165" s="201">
        <v>51</v>
      </c>
      <c r="J165" s="210">
        <v>51</v>
      </c>
      <c r="K165" s="201">
        <v>31</v>
      </c>
      <c r="L165" s="202">
        <v>34</v>
      </c>
      <c r="M165" s="203">
        <v>39</v>
      </c>
      <c r="N165" s="211">
        <v>28</v>
      </c>
      <c r="O165" s="201">
        <v>41</v>
      </c>
      <c r="P165" s="210">
        <v>34</v>
      </c>
      <c r="Q165" s="201">
        <v>43</v>
      </c>
      <c r="R165" s="203">
        <v>34</v>
      </c>
      <c r="S165" s="201">
        <v>42</v>
      </c>
      <c r="T165" s="203">
        <v>19</v>
      </c>
      <c r="U165" s="212">
        <v>39</v>
      </c>
      <c r="V165" s="203">
        <v>20</v>
      </c>
      <c r="W165" s="212">
        <v>436</v>
      </c>
      <c r="X165" s="203">
        <v>360</v>
      </c>
      <c r="Y165" s="116" t="s">
        <v>351</v>
      </c>
      <c r="Z165" s="104">
        <f>SUM(M164:V164,W165:X168)</f>
        <v>1759</v>
      </c>
    </row>
    <row r="166" spans="1:26" ht="13.5">
      <c r="A166" s="122"/>
      <c r="B166" s="185" t="s">
        <v>399</v>
      </c>
      <c r="C166" s="201">
        <v>33</v>
      </c>
      <c r="D166" s="210">
        <v>27</v>
      </c>
      <c r="E166" s="201">
        <v>35</v>
      </c>
      <c r="F166" s="210">
        <v>20</v>
      </c>
      <c r="G166" s="201">
        <v>20</v>
      </c>
      <c r="H166" s="210">
        <v>16</v>
      </c>
      <c r="I166" s="201">
        <v>25</v>
      </c>
      <c r="J166" s="210">
        <v>10</v>
      </c>
      <c r="K166" s="201">
        <v>18</v>
      </c>
      <c r="L166" s="202">
        <v>16</v>
      </c>
      <c r="M166" s="203">
        <v>14</v>
      </c>
      <c r="N166" s="211">
        <v>8</v>
      </c>
      <c r="O166" s="201">
        <v>22</v>
      </c>
      <c r="P166" s="210">
        <v>4</v>
      </c>
      <c r="Q166" s="201">
        <v>21</v>
      </c>
      <c r="R166" s="203">
        <v>3</v>
      </c>
      <c r="S166" s="201">
        <v>9</v>
      </c>
      <c r="T166" s="203">
        <v>3</v>
      </c>
      <c r="U166" s="212">
        <v>11</v>
      </c>
      <c r="V166" s="203">
        <v>6</v>
      </c>
      <c r="W166" s="212">
        <v>208</v>
      </c>
      <c r="X166" s="203">
        <v>113</v>
      </c>
      <c r="Y166" s="105"/>
      <c r="Z166" s="106"/>
    </row>
    <row r="167" spans="1:26" ht="13.5">
      <c r="A167" s="122"/>
      <c r="B167" s="185" t="s">
        <v>400</v>
      </c>
      <c r="C167" s="201">
        <v>4</v>
      </c>
      <c r="D167" s="210">
        <v>0</v>
      </c>
      <c r="E167" s="201">
        <v>10</v>
      </c>
      <c r="F167" s="210">
        <v>1</v>
      </c>
      <c r="G167" s="201">
        <v>3</v>
      </c>
      <c r="H167" s="210">
        <v>0</v>
      </c>
      <c r="I167" s="201">
        <v>6</v>
      </c>
      <c r="J167" s="210">
        <v>0</v>
      </c>
      <c r="K167" s="201">
        <v>5</v>
      </c>
      <c r="L167" s="202">
        <v>1</v>
      </c>
      <c r="M167" s="203">
        <v>1</v>
      </c>
      <c r="N167" s="211">
        <v>0</v>
      </c>
      <c r="O167" s="201">
        <v>1</v>
      </c>
      <c r="P167" s="210">
        <v>1</v>
      </c>
      <c r="Q167" s="201">
        <v>1</v>
      </c>
      <c r="R167" s="203">
        <v>0</v>
      </c>
      <c r="S167" s="201">
        <v>1</v>
      </c>
      <c r="T167" s="203">
        <v>0</v>
      </c>
      <c r="U167" s="212">
        <v>0</v>
      </c>
      <c r="V167" s="203">
        <v>0</v>
      </c>
      <c r="W167" s="212">
        <v>32</v>
      </c>
      <c r="X167" s="203">
        <v>3</v>
      </c>
      <c r="Y167" s="105"/>
      <c r="Z167" s="106"/>
    </row>
    <row r="168" spans="1:26" ht="14.25" thickBot="1">
      <c r="A168" s="111"/>
      <c r="B168" s="186" t="s">
        <v>415</v>
      </c>
      <c r="C168" s="215" t="s">
        <v>430</v>
      </c>
      <c r="D168" s="215" t="s">
        <v>430</v>
      </c>
      <c r="E168" s="215" t="s">
        <v>430</v>
      </c>
      <c r="F168" s="215" t="s">
        <v>430</v>
      </c>
      <c r="G168" s="215" t="s">
        <v>430</v>
      </c>
      <c r="H168" s="215" t="s">
        <v>430</v>
      </c>
      <c r="I168" s="215" t="s">
        <v>430</v>
      </c>
      <c r="J168" s="215" t="s">
        <v>430</v>
      </c>
      <c r="K168" s="215" t="s">
        <v>430</v>
      </c>
      <c r="L168" s="215" t="s">
        <v>430</v>
      </c>
      <c r="M168" s="215" t="s">
        <v>430</v>
      </c>
      <c r="N168" s="215" t="s">
        <v>430</v>
      </c>
      <c r="O168" s="215" t="s">
        <v>430</v>
      </c>
      <c r="P168" s="215" t="s">
        <v>430</v>
      </c>
      <c r="Q168" s="215" t="s">
        <v>430</v>
      </c>
      <c r="R168" s="215" t="s">
        <v>430</v>
      </c>
      <c r="S168" s="215" t="s">
        <v>430</v>
      </c>
      <c r="T168" s="215" t="s">
        <v>430</v>
      </c>
      <c r="U168" s="215" t="s">
        <v>430</v>
      </c>
      <c r="V168" s="215" t="s">
        <v>430</v>
      </c>
      <c r="W168" s="215" t="s">
        <v>430</v>
      </c>
      <c r="X168" s="215" t="s">
        <v>430</v>
      </c>
      <c r="Y168" s="100"/>
      <c r="Z168" s="107"/>
    </row>
    <row r="169" spans="1:26" ht="13.5">
      <c r="A169" s="122" t="s">
        <v>365</v>
      </c>
      <c r="B169" s="184" t="s">
        <v>391</v>
      </c>
      <c r="C169" s="204">
        <v>16</v>
      </c>
      <c r="D169" s="135">
        <v>12</v>
      </c>
      <c r="E169" s="204">
        <v>13</v>
      </c>
      <c r="F169" s="135">
        <v>11</v>
      </c>
      <c r="G169" s="204">
        <v>14</v>
      </c>
      <c r="H169" s="135">
        <v>18</v>
      </c>
      <c r="I169" s="204">
        <v>14</v>
      </c>
      <c r="J169" s="135">
        <v>16</v>
      </c>
      <c r="K169" s="204">
        <v>13</v>
      </c>
      <c r="L169" s="205">
        <v>14</v>
      </c>
      <c r="M169" s="206">
        <v>15</v>
      </c>
      <c r="N169" s="213">
        <v>11</v>
      </c>
      <c r="O169" s="204">
        <v>22</v>
      </c>
      <c r="P169" s="135">
        <v>20</v>
      </c>
      <c r="Q169" s="204">
        <v>17</v>
      </c>
      <c r="R169" s="206">
        <v>14</v>
      </c>
      <c r="S169" s="204">
        <v>24</v>
      </c>
      <c r="T169" s="206">
        <v>21</v>
      </c>
      <c r="U169" s="214">
        <v>16</v>
      </c>
      <c r="V169" s="206">
        <v>21</v>
      </c>
      <c r="W169" s="214">
        <v>164</v>
      </c>
      <c r="X169" s="206">
        <v>158</v>
      </c>
      <c r="Y169" s="116" t="s">
        <v>342</v>
      </c>
      <c r="Z169" s="104">
        <f>SUM(W169:X179)</f>
        <v>4021</v>
      </c>
    </row>
    <row r="170" spans="1:26" ht="13.5">
      <c r="A170" s="122"/>
      <c r="B170" s="184" t="s">
        <v>392</v>
      </c>
      <c r="C170" s="201">
        <v>15</v>
      </c>
      <c r="D170" s="210">
        <v>15</v>
      </c>
      <c r="E170" s="201">
        <v>21</v>
      </c>
      <c r="F170" s="210">
        <v>26</v>
      </c>
      <c r="G170" s="201">
        <v>22</v>
      </c>
      <c r="H170" s="210">
        <v>19</v>
      </c>
      <c r="I170" s="201">
        <v>16</v>
      </c>
      <c r="J170" s="210">
        <v>32</v>
      </c>
      <c r="K170" s="201">
        <v>25</v>
      </c>
      <c r="L170" s="202">
        <v>23</v>
      </c>
      <c r="M170" s="203">
        <v>21</v>
      </c>
      <c r="N170" s="211">
        <v>23</v>
      </c>
      <c r="O170" s="201">
        <v>15</v>
      </c>
      <c r="P170" s="210">
        <v>28</v>
      </c>
      <c r="Q170" s="201">
        <v>23</v>
      </c>
      <c r="R170" s="203">
        <v>19</v>
      </c>
      <c r="S170" s="201">
        <v>17</v>
      </c>
      <c r="T170" s="203">
        <v>21</v>
      </c>
      <c r="U170" s="212">
        <v>20</v>
      </c>
      <c r="V170" s="203">
        <v>23</v>
      </c>
      <c r="W170" s="212">
        <v>195</v>
      </c>
      <c r="X170" s="203">
        <v>229</v>
      </c>
      <c r="Y170" s="116" t="s">
        <v>345</v>
      </c>
      <c r="Z170" s="104">
        <f>SUM(C169:V169,C170:L170)</f>
        <v>536</v>
      </c>
    </row>
    <row r="171" spans="1:26" ht="13.5">
      <c r="A171" s="122"/>
      <c r="B171" s="184" t="s">
        <v>393</v>
      </c>
      <c r="C171" s="201">
        <v>15</v>
      </c>
      <c r="D171" s="210">
        <v>24</v>
      </c>
      <c r="E171" s="201">
        <v>18</v>
      </c>
      <c r="F171" s="210">
        <v>25</v>
      </c>
      <c r="G171" s="201">
        <v>13</v>
      </c>
      <c r="H171" s="210">
        <v>26</v>
      </c>
      <c r="I171" s="201">
        <v>19</v>
      </c>
      <c r="J171" s="210">
        <v>15</v>
      </c>
      <c r="K171" s="201">
        <v>17</v>
      </c>
      <c r="L171" s="202">
        <v>17</v>
      </c>
      <c r="M171" s="203">
        <v>17</v>
      </c>
      <c r="N171" s="211">
        <v>20</v>
      </c>
      <c r="O171" s="201">
        <v>20</v>
      </c>
      <c r="P171" s="210">
        <v>19</v>
      </c>
      <c r="Q171" s="201">
        <v>13</v>
      </c>
      <c r="R171" s="203">
        <v>19</v>
      </c>
      <c r="S171" s="201">
        <v>15</v>
      </c>
      <c r="T171" s="203">
        <v>20</v>
      </c>
      <c r="U171" s="212">
        <v>26</v>
      </c>
      <c r="V171" s="203">
        <v>16</v>
      </c>
      <c r="W171" s="212">
        <v>173</v>
      </c>
      <c r="X171" s="203">
        <v>201</v>
      </c>
      <c r="Y171" s="116" t="s">
        <v>346</v>
      </c>
      <c r="Z171" s="104">
        <f>SUM(M170:V170,W171:X179)</f>
        <v>3485</v>
      </c>
    </row>
    <row r="172" spans="1:26" ht="13.5">
      <c r="A172" s="122"/>
      <c r="B172" s="184" t="s">
        <v>394</v>
      </c>
      <c r="C172" s="201">
        <v>11</v>
      </c>
      <c r="D172" s="210">
        <v>19</v>
      </c>
      <c r="E172" s="201">
        <v>16</v>
      </c>
      <c r="F172" s="210">
        <v>21</v>
      </c>
      <c r="G172" s="201">
        <v>31</v>
      </c>
      <c r="H172" s="210">
        <v>24</v>
      </c>
      <c r="I172" s="201">
        <v>18</v>
      </c>
      <c r="J172" s="210">
        <v>17</v>
      </c>
      <c r="K172" s="201">
        <v>26</v>
      </c>
      <c r="L172" s="202">
        <v>27</v>
      </c>
      <c r="M172" s="203">
        <v>42</v>
      </c>
      <c r="N172" s="211">
        <v>31</v>
      </c>
      <c r="O172" s="201">
        <v>37</v>
      </c>
      <c r="P172" s="210">
        <v>38</v>
      </c>
      <c r="Q172" s="201">
        <v>38</v>
      </c>
      <c r="R172" s="203">
        <v>32</v>
      </c>
      <c r="S172" s="201">
        <v>35</v>
      </c>
      <c r="T172" s="203">
        <v>37</v>
      </c>
      <c r="U172" s="212">
        <v>35</v>
      </c>
      <c r="V172" s="203">
        <v>40</v>
      </c>
      <c r="W172" s="212">
        <v>289</v>
      </c>
      <c r="X172" s="203">
        <v>286</v>
      </c>
      <c r="Y172" s="116" t="s">
        <v>347</v>
      </c>
      <c r="Z172" s="104">
        <f>SUM(W169:X170)</f>
        <v>746</v>
      </c>
    </row>
    <row r="173" spans="1:26" ht="13.5">
      <c r="A173" s="122"/>
      <c r="B173" s="184" t="s">
        <v>395</v>
      </c>
      <c r="C173" s="201">
        <v>35</v>
      </c>
      <c r="D173" s="210">
        <v>35</v>
      </c>
      <c r="E173" s="201">
        <v>28</v>
      </c>
      <c r="F173" s="210">
        <v>43</v>
      </c>
      <c r="G173" s="201">
        <v>30</v>
      </c>
      <c r="H173" s="210">
        <v>23</v>
      </c>
      <c r="I173" s="201">
        <v>29</v>
      </c>
      <c r="J173" s="210">
        <v>22</v>
      </c>
      <c r="K173" s="201">
        <v>30</v>
      </c>
      <c r="L173" s="202">
        <v>27</v>
      </c>
      <c r="M173" s="203">
        <v>18</v>
      </c>
      <c r="N173" s="211">
        <v>28</v>
      </c>
      <c r="O173" s="201">
        <v>27</v>
      </c>
      <c r="P173" s="210">
        <v>26</v>
      </c>
      <c r="Q173" s="201">
        <v>17</v>
      </c>
      <c r="R173" s="203">
        <v>20</v>
      </c>
      <c r="S173" s="201">
        <v>17</v>
      </c>
      <c r="T173" s="203">
        <v>22</v>
      </c>
      <c r="U173" s="212">
        <v>18</v>
      </c>
      <c r="V173" s="203">
        <v>20</v>
      </c>
      <c r="W173" s="212">
        <v>249</v>
      </c>
      <c r="X173" s="203">
        <v>266</v>
      </c>
      <c r="Y173" s="116" t="s">
        <v>348</v>
      </c>
      <c r="Z173" s="104">
        <f>SUM(W171:X179)</f>
        <v>3275</v>
      </c>
    </row>
    <row r="174" spans="1:26" ht="13.5">
      <c r="A174" s="122"/>
      <c r="B174" s="184" t="s">
        <v>396</v>
      </c>
      <c r="C174" s="201">
        <v>23</v>
      </c>
      <c r="D174" s="210">
        <v>16</v>
      </c>
      <c r="E174" s="201">
        <v>16</v>
      </c>
      <c r="F174" s="210">
        <v>19</v>
      </c>
      <c r="G174" s="201">
        <v>19</v>
      </c>
      <c r="H174" s="210">
        <v>10</v>
      </c>
      <c r="I174" s="201">
        <v>16</v>
      </c>
      <c r="J174" s="210">
        <v>21</v>
      </c>
      <c r="K174" s="201">
        <v>19</v>
      </c>
      <c r="L174" s="202">
        <v>18</v>
      </c>
      <c r="M174" s="203">
        <v>18</v>
      </c>
      <c r="N174" s="211">
        <v>17</v>
      </c>
      <c r="O174" s="201">
        <v>28</v>
      </c>
      <c r="P174" s="210">
        <v>34</v>
      </c>
      <c r="Q174" s="201">
        <v>19</v>
      </c>
      <c r="R174" s="203">
        <v>28</v>
      </c>
      <c r="S174" s="201">
        <v>25</v>
      </c>
      <c r="T174" s="203">
        <v>19</v>
      </c>
      <c r="U174" s="212">
        <v>32</v>
      </c>
      <c r="V174" s="203">
        <v>24</v>
      </c>
      <c r="W174" s="212">
        <v>215</v>
      </c>
      <c r="X174" s="203">
        <v>206</v>
      </c>
      <c r="Y174" s="116" t="s">
        <v>349</v>
      </c>
      <c r="Z174" s="104">
        <f>SUM(W169:X169,C170:L170)</f>
        <v>536</v>
      </c>
    </row>
    <row r="175" spans="1:26" ht="13.5">
      <c r="A175" s="122"/>
      <c r="B175" s="184" t="s">
        <v>397</v>
      </c>
      <c r="C175" s="201">
        <v>33</v>
      </c>
      <c r="D175" s="210">
        <v>34</v>
      </c>
      <c r="E175" s="201">
        <v>53</v>
      </c>
      <c r="F175" s="210">
        <v>32</v>
      </c>
      <c r="G175" s="201">
        <v>40</v>
      </c>
      <c r="H175" s="210">
        <v>36</v>
      </c>
      <c r="I175" s="201">
        <v>23</v>
      </c>
      <c r="J175" s="210">
        <v>20</v>
      </c>
      <c r="K175" s="201">
        <v>27</v>
      </c>
      <c r="L175" s="202">
        <v>14</v>
      </c>
      <c r="M175" s="203">
        <v>33</v>
      </c>
      <c r="N175" s="211">
        <v>36</v>
      </c>
      <c r="O175" s="201">
        <v>42</v>
      </c>
      <c r="P175" s="210">
        <v>31</v>
      </c>
      <c r="Q175" s="201">
        <v>40</v>
      </c>
      <c r="R175" s="203">
        <v>22</v>
      </c>
      <c r="S175" s="201">
        <v>55</v>
      </c>
      <c r="T175" s="203">
        <v>50</v>
      </c>
      <c r="U175" s="212">
        <v>20</v>
      </c>
      <c r="V175" s="203">
        <v>32</v>
      </c>
      <c r="W175" s="212">
        <v>366</v>
      </c>
      <c r="X175" s="203">
        <v>307</v>
      </c>
      <c r="Y175" s="116" t="s">
        <v>350</v>
      </c>
      <c r="Z175" s="104">
        <f>SUM(M170:V170,W171:X174,C175:L175)</f>
        <v>2407</v>
      </c>
    </row>
    <row r="176" spans="1:26" ht="13.5">
      <c r="A176" s="122"/>
      <c r="B176" s="184" t="s">
        <v>398</v>
      </c>
      <c r="C176" s="201">
        <v>36</v>
      </c>
      <c r="D176" s="210">
        <v>31</v>
      </c>
      <c r="E176" s="201">
        <v>32</v>
      </c>
      <c r="F176" s="210">
        <v>31</v>
      </c>
      <c r="G176" s="201">
        <v>34</v>
      </c>
      <c r="H176" s="210">
        <v>27</v>
      </c>
      <c r="I176" s="201">
        <v>29</v>
      </c>
      <c r="J176" s="210">
        <v>23</v>
      </c>
      <c r="K176" s="201">
        <v>26</v>
      </c>
      <c r="L176" s="202">
        <v>24</v>
      </c>
      <c r="M176" s="203">
        <v>23</v>
      </c>
      <c r="N176" s="211">
        <v>23</v>
      </c>
      <c r="O176" s="201">
        <v>29</v>
      </c>
      <c r="P176" s="210">
        <v>17</v>
      </c>
      <c r="Q176" s="201">
        <v>32</v>
      </c>
      <c r="R176" s="203">
        <v>17</v>
      </c>
      <c r="S176" s="201">
        <v>38</v>
      </c>
      <c r="T176" s="203">
        <v>20</v>
      </c>
      <c r="U176" s="212">
        <v>20</v>
      </c>
      <c r="V176" s="203">
        <v>10</v>
      </c>
      <c r="W176" s="212">
        <v>299</v>
      </c>
      <c r="X176" s="203">
        <v>223</v>
      </c>
      <c r="Y176" s="116" t="s">
        <v>351</v>
      </c>
      <c r="Z176" s="104">
        <f>SUM(M175:V175,W176:X179)</f>
        <v>1078</v>
      </c>
    </row>
    <row r="177" spans="1:26" ht="13.5">
      <c r="A177" s="122"/>
      <c r="B177" s="185" t="s">
        <v>399</v>
      </c>
      <c r="C177" s="201">
        <v>12</v>
      </c>
      <c r="D177" s="210">
        <v>15</v>
      </c>
      <c r="E177" s="201">
        <v>8</v>
      </c>
      <c r="F177" s="210">
        <v>12</v>
      </c>
      <c r="G177" s="201">
        <v>9</v>
      </c>
      <c r="H177" s="210">
        <v>10</v>
      </c>
      <c r="I177" s="201">
        <v>18</v>
      </c>
      <c r="J177" s="210">
        <v>7</v>
      </c>
      <c r="K177" s="201">
        <v>8</v>
      </c>
      <c r="L177" s="202">
        <v>6</v>
      </c>
      <c r="M177" s="203">
        <v>7</v>
      </c>
      <c r="N177" s="211">
        <v>8</v>
      </c>
      <c r="O177" s="201">
        <v>12</v>
      </c>
      <c r="P177" s="210">
        <v>3</v>
      </c>
      <c r="Q177" s="201">
        <v>7</v>
      </c>
      <c r="R177" s="203">
        <v>5</v>
      </c>
      <c r="S177" s="201">
        <v>6</v>
      </c>
      <c r="T177" s="203">
        <v>2</v>
      </c>
      <c r="U177" s="212">
        <v>8</v>
      </c>
      <c r="V177" s="203">
        <v>2</v>
      </c>
      <c r="W177" s="212">
        <v>95</v>
      </c>
      <c r="X177" s="203">
        <v>70</v>
      </c>
      <c r="Y177" s="105"/>
      <c r="Z177" s="106"/>
    </row>
    <row r="178" spans="1:26" ht="13.5">
      <c r="A178" s="122"/>
      <c r="B178" s="185" t="s">
        <v>400</v>
      </c>
      <c r="C178" s="201">
        <v>2</v>
      </c>
      <c r="D178" s="210">
        <v>0</v>
      </c>
      <c r="E178" s="201">
        <v>6</v>
      </c>
      <c r="F178" s="210">
        <v>2</v>
      </c>
      <c r="G178" s="201">
        <v>5</v>
      </c>
      <c r="H178" s="210">
        <v>0</v>
      </c>
      <c r="I178" s="201">
        <v>4</v>
      </c>
      <c r="J178" s="210">
        <v>2</v>
      </c>
      <c r="K178" s="201">
        <v>3</v>
      </c>
      <c r="L178" s="202">
        <v>0</v>
      </c>
      <c r="M178" s="203">
        <v>2</v>
      </c>
      <c r="N178" s="211">
        <v>1</v>
      </c>
      <c r="O178" s="201">
        <v>0</v>
      </c>
      <c r="P178" s="210">
        <v>0</v>
      </c>
      <c r="Q178" s="201">
        <v>1</v>
      </c>
      <c r="R178" s="203">
        <v>0</v>
      </c>
      <c r="S178" s="201">
        <v>1</v>
      </c>
      <c r="T178" s="203">
        <v>0</v>
      </c>
      <c r="U178" s="212">
        <v>1</v>
      </c>
      <c r="V178" s="203">
        <v>0</v>
      </c>
      <c r="W178" s="212">
        <v>25</v>
      </c>
      <c r="X178" s="203">
        <v>5</v>
      </c>
      <c r="Y178" s="105"/>
      <c r="Z178" s="106"/>
    </row>
    <row r="179" spans="1:26" ht="14.25" thickBot="1">
      <c r="A179" s="111"/>
      <c r="B179" s="186" t="s">
        <v>415</v>
      </c>
      <c r="C179" s="215" t="s">
        <v>430</v>
      </c>
      <c r="D179" s="215" t="s">
        <v>430</v>
      </c>
      <c r="E179" s="215" t="s">
        <v>430</v>
      </c>
      <c r="F179" s="215" t="s">
        <v>430</v>
      </c>
      <c r="G179" s="215" t="s">
        <v>430</v>
      </c>
      <c r="H179" s="215" t="s">
        <v>430</v>
      </c>
      <c r="I179" s="215" t="s">
        <v>430</v>
      </c>
      <c r="J179" s="215" t="s">
        <v>430</v>
      </c>
      <c r="K179" s="215" t="s">
        <v>430</v>
      </c>
      <c r="L179" s="215" t="s">
        <v>430</v>
      </c>
      <c r="M179" s="215" t="s">
        <v>430</v>
      </c>
      <c r="N179" s="215" t="s">
        <v>430</v>
      </c>
      <c r="O179" s="215" t="s">
        <v>430</v>
      </c>
      <c r="P179" s="215" t="s">
        <v>430</v>
      </c>
      <c r="Q179" s="215" t="s">
        <v>430</v>
      </c>
      <c r="R179" s="215" t="s">
        <v>430</v>
      </c>
      <c r="S179" s="215" t="s">
        <v>430</v>
      </c>
      <c r="T179" s="215" t="s">
        <v>430</v>
      </c>
      <c r="U179" s="215" t="s">
        <v>430</v>
      </c>
      <c r="V179" s="215" t="s">
        <v>430</v>
      </c>
      <c r="W179" s="215" t="s">
        <v>430</v>
      </c>
      <c r="X179" s="215" t="s">
        <v>430</v>
      </c>
      <c r="Y179" s="100"/>
      <c r="Z179" s="107"/>
    </row>
    <row r="180" spans="1:26" ht="13.5">
      <c r="A180" s="122" t="s">
        <v>366</v>
      </c>
      <c r="B180" s="184" t="s">
        <v>391</v>
      </c>
      <c r="C180" s="204">
        <v>12</v>
      </c>
      <c r="D180" s="135">
        <v>23</v>
      </c>
      <c r="E180" s="204">
        <v>13</v>
      </c>
      <c r="F180" s="135">
        <v>17</v>
      </c>
      <c r="G180" s="204">
        <v>16</v>
      </c>
      <c r="H180" s="135">
        <v>20</v>
      </c>
      <c r="I180" s="204">
        <v>15</v>
      </c>
      <c r="J180" s="135">
        <v>13</v>
      </c>
      <c r="K180" s="204">
        <v>18</v>
      </c>
      <c r="L180" s="205">
        <v>14</v>
      </c>
      <c r="M180" s="206">
        <v>15</v>
      </c>
      <c r="N180" s="213">
        <v>19</v>
      </c>
      <c r="O180" s="204">
        <v>25</v>
      </c>
      <c r="P180" s="135">
        <v>20</v>
      </c>
      <c r="Q180" s="204">
        <v>21</v>
      </c>
      <c r="R180" s="206">
        <v>26</v>
      </c>
      <c r="S180" s="204">
        <v>19</v>
      </c>
      <c r="T180" s="206">
        <v>21</v>
      </c>
      <c r="U180" s="214">
        <v>26</v>
      </c>
      <c r="V180" s="206">
        <v>19</v>
      </c>
      <c r="W180" s="214">
        <v>180</v>
      </c>
      <c r="X180" s="206">
        <v>192</v>
      </c>
      <c r="Y180" s="116" t="s">
        <v>342</v>
      </c>
      <c r="Z180" s="104">
        <f>SUM(W180:X190)</f>
        <v>5250</v>
      </c>
    </row>
    <row r="181" spans="1:26" ht="13.5">
      <c r="A181" s="122"/>
      <c r="B181" s="184" t="s">
        <v>392</v>
      </c>
      <c r="C181" s="201">
        <v>14</v>
      </c>
      <c r="D181" s="210">
        <v>21</v>
      </c>
      <c r="E181" s="201">
        <v>24</v>
      </c>
      <c r="F181" s="210">
        <v>26</v>
      </c>
      <c r="G181" s="201">
        <v>22</v>
      </c>
      <c r="H181" s="210">
        <v>19</v>
      </c>
      <c r="I181" s="201">
        <v>20</v>
      </c>
      <c r="J181" s="210">
        <v>22</v>
      </c>
      <c r="K181" s="201">
        <v>24</v>
      </c>
      <c r="L181" s="202">
        <v>16</v>
      </c>
      <c r="M181" s="203">
        <v>29</v>
      </c>
      <c r="N181" s="211">
        <v>23</v>
      </c>
      <c r="O181" s="201">
        <v>19</v>
      </c>
      <c r="P181" s="210">
        <v>24</v>
      </c>
      <c r="Q181" s="201">
        <v>18</v>
      </c>
      <c r="R181" s="203">
        <v>24</v>
      </c>
      <c r="S181" s="201">
        <v>23</v>
      </c>
      <c r="T181" s="203">
        <v>25</v>
      </c>
      <c r="U181" s="212">
        <v>21</v>
      </c>
      <c r="V181" s="203">
        <v>30</v>
      </c>
      <c r="W181" s="212">
        <v>214</v>
      </c>
      <c r="X181" s="203">
        <v>230</v>
      </c>
      <c r="Y181" s="116" t="s">
        <v>345</v>
      </c>
      <c r="Z181" s="104">
        <f>SUM(C180:V180,C181:L181)</f>
        <v>580</v>
      </c>
    </row>
    <row r="182" spans="1:26" ht="13.5">
      <c r="A182" s="122"/>
      <c r="B182" s="184" t="s">
        <v>393</v>
      </c>
      <c r="C182" s="201">
        <v>21</v>
      </c>
      <c r="D182" s="210">
        <v>33</v>
      </c>
      <c r="E182" s="201">
        <v>16</v>
      </c>
      <c r="F182" s="210">
        <v>25</v>
      </c>
      <c r="G182" s="201">
        <v>28</v>
      </c>
      <c r="H182" s="210">
        <v>28</v>
      </c>
      <c r="I182" s="201">
        <v>21</v>
      </c>
      <c r="J182" s="210">
        <v>21</v>
      </c>
      <c r="K182" s="201">
        <v>21</v>
      </c>
      <c r="L182" s="202">
        <v>23</v>
      </c>
      <c r="M182" s="203">
        <v>20</v>
      </c>
      <c r="N182" s="211">
        <v>31</v>
      </c>
      <c r="O182" s="201">
        <v>22</v>
      </c>
      <c r="P182" s="210">
        <v>28</v>
      </c>
      <c r="Q182" s="201">
        <v>22</v>
      </c>
      <c r="R182" s="203">
        <v>25</v>
      </c>
      <c r="S182" s="201">
        <v>25</v>
      </c>
      <c r="T182" s="203">
        <v>27</v>
      </c>
      <c r="U182" s="212">
        <v>29</v>
      </c>
      <c r="V182" s="203">
        <v>39</v>
      </c>
      <c r="W182" s="212">
        <v>225</v>
      </c>
      <c r="X182" s="203">
        <v>280</v>
      </c>
      <c r="Y182" s="116" t="s">
        <v>346</v>
      </c>
      <c r="Z182" s="104">
        <f>SUM(M181:V181,W182:X190)</f>
        <v>4670</v>
      </c>
    </row>
    <row r="183" spans="1:26" ht="13.5">
      <c r="A183" s="122"/>
      <c r="B183" s="184" t="s">
        <v>394</v>
      </c>
      <c r="C183" s="201">
        <v>27</v>
      </c>
      <c r="D183" s="210">
        <v>27</v>
      </c>
      <c r="E183" s="201">
        <v>26</v>
      </c>
      <c r="F183" s="210">
        <v>34</v>
      </c>
      <c r="G183" s="201">
        <v>31</v>
      </c>
      <c r="H183" s="210">
        <v>28</v>
      </c>
      <c r="I183" s="201">
        <v>28</v>
      </c>
      <c r="J183" s="210">
        <v>31</v>
      </c>
      <c r="K183" s="201">
        <v>33</v>
      </c>
      <c r="L183" s="202">
        <v>34</v>
      </c>
      <c r="M183" s="203">
        <v>35</v>
      </c>
      <c r="N183" s="211">
        <v>43</v>
      </c>
      <c r="O183" s="201">
        <v>48</v>
      </c>
      <c r="P183" s="210">
        <v>43</v>
      </c>
      <c r="Q183" s="201">
        <v>38</v>
      </c>
      <c r="R183" s="203">
        <v>53</v>
      </c>
      <c r="S183" s="201">
        <v>42</v>
      </c>
      <c r="T183" s="203">
        <v>41</v>
      </c>
      <c r="U183" s="212">
        <v>42</v>
      </c>
      <c r="V183" s="203">
        <v>45</v>
      </c>
      <c r="W183" s="212">
        <v>350</v>
      </c>
      <c r="X183" s="203">
        <v>379</v>
      </c>
      <c r="Y183" s="116" t="s">
        <v>347</v>
      </c>
      <c r="Z183" s="104">
        <f>SUM(W180:X181)</f>
        <v>816</v>
      </c>
    </row>
    <row r="184" spans="1:26" ht="13.5">
      <c r="A184" s="122"/>
      <c r="B184" s="184" t="s">
        <v>395</v>
      </c>
      <c r="C184" s="201">
        <v>33</v>
      </c>
      <c r="D184" s="210">
        <v>48</v>
      </c>
      <c r="E184" s="201">
        <v>39</v>
      </c>
      <c r="F184" s="210">
        <v>38</v>
      </c>
      <c r="G184" s="201">
        <v>34</v>
      </c>
      <c r="H184" s="210">
        <v>50</v>
      </c>
      <c r="I184" s="201">
        <v>25</v>
      </c>
      <c r="J184" s="210">
        <v>42</v>
      </c>
      <c r="K184" s="201">
        <v>39</v>
      </c>
      <c r="L184" s="202">
        <v>46</v>
      </c>
      <c r="M184" s="203">
        <v>32</v>
      </c>
      <c r="N184" s="211">
        <v>34</v>
      </c>
      <c r="O184" s="201">
        <v>24</v>
      </c>
      <c r="P184" s="210">
        <v>32</v>
      </c>
      <c r="Q184" s="201">
        <v>24</v>
      </c>
      <c r="R184" s="203">
        <v>29</v>
      </c>
      <c r="S184" s="201">
        <v>32</v>
      </c>
      <c r="T184" s="203">
        <v>28</v>
      </c>
      <c r="U184" s="212">
        <v>13</v>
      </c>
      <c r="V184" s="203">
        <v>26</v>
      </c>
      <c r="W184" s="212">
        <v>295</v>
      </c>
      <c r="X184" s="203">
        <v>373</v>
      </c>
      <c r="Y184" s="116" t="s">
        <v>348</v>
      </c>
      <c r="Z184" s="104">
        <f>SUM(W182:X190)</f>
        <v>4434</v>
      </c>
    </row>
    <row r="185" spans="1:26" ht="13.5">
      <c r="A185" s="122"/>
      <c r="B185" s="184" t="s">
        <v>396</v>
      </c>
      <c r="C185" s="201">
        <v>25</v>
      </c>
      <c r="D185" s="210">
        <v>27</v>
      </c>
      <c r="E185" s="201">
        <v>15</v>
      </c>
      <c r="F185" s="210">
        <v>30</v>
      </c>
      <c r="G185" s="201">
        <v>23</v>
      </c>
      <c r="H185" s="210">
        <v>23</v>
      </c>
      <c r="I185" s="201">
        <v>28</v>
      </c>
      <c r="J185" s="210">
        <v>22</v>
      </c>
      <c r="K185" s="201">
        <v>25</v>
      </c>
      <c r="L185" s="202">
        <v>17</v>
      </c>
      <c r="M185" s="203">
        <v>29</v>
      </c>
      <c r="N185" s="211">
        <v>21</v>
      </c>
      <c r="O185" s="201">
        <v>44</v>
      </c>
      <c r="P185" s="210">
        <v>37</v>
      </c>
      <c r="Q185" s="201">
        <v>33</v>
      </c>
      <c r="R185" s="203">
        <v>44</v>
      </c>
      <c r="S185" s="201">
        <v>36</v>
      </c>
      <c r="T185" s="203">
        <v>40</v>
      </c>
      <c r="U185" s="212">
        <v>37</v>
      </c>
      <c r="V185" s="203">
        <v>47</v>
      </c>
      <c r="W185" s="212">
        <v>295</v>
      </c>
      <c r="X185" s="203">
        <v>308</v>
      </c>
      <c r="Y185" s="116" t="s">
        <v>349</v>
      </c>
      <c r="Z185" s="104">
        <f>SUM(W180:X180,C181:L181)</f>
        <v>580</v>
      </c>
    </row>
    <row r="186" spans="1:26" ht="13.5">
      <c r="A186" s="122"/>
      <c r="B186" s="184" t="s">
        <v>397</v>
      </c>
      <c r="C186" s="201">
        <v>67</v>
      </c>
      <c r="D186" s="210">
        <v>54</v>
      </c>
      <c r="E186" s="201">
        <v>53</v>
      </c>
      <c r="F186" s="210">
        <v>57</v>
      </c>
      <c r="G186" s="201">
        <v>71</v>
      </c>
      <c r="H186" s="210">
        <v>54</v>
      </c>
      <c r="I186" s="201">
        <v>35</v>
      </c>
      <c r="J186" s="210">
        <v>33</v>
      </c>
      <c r="K186" s="201">
        <v>52</v>
      </c>
      <c r="L186" s="202">
        <v>34</v>
      </c>
      <c r="M186" s="203">
        <v>48</v>
      </c>
      <c r="N186" s="211">
        <v>36</v>
      </c>
      <c r="O186" s="201">
        <v>69</v>
      </c>
      <c r="P186" s="210">
        <v>53</v>
      </c>
      <c r="Q186" s="201">
        <v>66</v>
      </c>
      <c r="R186" s="203">
        <v>57</v>
      </c>
      <c r="S186" s="201">
        <v>48</v>
      </c>
      <c r="T186" s="203">
        <v>54</v>
      </c>
      <c r="U186" s="212">
        <v>54</v>
      </c>
      <c r="V186" s="203">
        <v>46</v>
      </c>
      <c r="W186" s="212">
        <v>563</v>
      </c>
      <c r="X186" s="203">
        <v>478</v>
      </c>
      <c r="Y186" s="116" t="s">
        <v>350</v>
      </c>
      <c r="Z186" s="104">
        <f>SUM(M181:V181,W182:X185,C186:L186)</f>
        <v>3251</v>
      </c>
    </row>
    <row r="187" spans="1:26" ht="13.5">
      <c r="A187" s="122"/>
      <c r="B187" s="184" t="s">
        <v>398</v>
      </c>
      <c r="C187" s="201">
        <v>51</v>
      </c>
      <c r="D187" s="210">
        <v>49</v>
      </c>
      <c r="E187" s="201">
        <v>46</v>
      </c>
      <c r="F187" s="210">
        <v>49</v>
      </c>
      <c r="G187" s="201">
        <v>38</v>
      </c>
      <c r="H187" s="210">
        <v>34</v>
      </c>
      <c r="I187" s="201">
        <v>40</v>
      </c>
      <c r="J187" s="210">
        <v>35</v>
      </c>
      <c r="K187" s="201">
        <v>31</v>
      </c>
      <c r="L187" s="202">
        <v>32</v>
      </c>
      <c r="M187" s="203">
        <v>24</v>
      </c>
      <c r="N187" s="211">
        <v>21</v>
      </c>
      <c r="O187" s="201">
        <v>24</v>
      </c>
      <c r="P187" s="210">
        <v>31</v>
      </c>
      <c r="Q187" s="201">
        <v>24</v>
      </c>
      <c r="R187" s="203">
        <v>27</v>
      </c>
      <c r="S187" s="201">
        <v>15</v>
      </c>
      <c r="T187" s="203">
        <v>20</v>
      </c>
      <c r="U187" s="212">
        <v>19</v>
      </c>
      <c r="V187" s="203">
        <v>21</v>
      </c>
      <c r="W187" s="212">
        <v>312</v>
      </c>
      <c r="X187" s="203">
        <v>319</v>
      </c>
      <c r="Y187" s="116" t="s">
        <v>351</v>
      </c>
      <c r="Z187" s="104">
        <f>SUM(M186:V186,W187:X190)</f>
        <v>1419</v>
      </c>
    </row>
    <row r="188" spans="1:26" ht="13.5">
      <c r="A188" s="122"/>
      <c r="B188" s="185" t="s">
        <v>399</v>
      </c>
      <c r="C188" s="201">
        <v>24</v>
      </c>
      <c r="D188" s="210">
        <v>16</v>
      </c>
      <c r="E188" s="201">
        <v>22</v>
      </c>
      <c r="F188" s="210">
        <v>12</v>
      </c>
      <c r="G188" s="201">
        <v>22</v>
      </c>
      <c r="H188" s="210">
        <v>14</v>
      </c>
      <c r="I188" s="201">
        <v>13</v>
      </c>
      <c r="J188" s="210">
        <v>12</v>
      </c>
      <c r="K188" s="201">
        <v>14</v>
      </c>
      <c r="L188" s="202">
        <v>3</v>
      </c>
      <c r="M188" s="203">
        <v>11</v>
      </c>
      <c r="N188" s="211">
        <v>5</v>
      </c>
      <c r="O188" s="201">
        <v>17</v>
      </c>
      <c r="P188" s="210">
        <v>4</v>
      </c>
      <c r="Q188" s="201">
        <v>12</v>
      </c>
      <c r="R188" s="203">
        <v>2</v>
      </c>
      <c r="S188" s="201">
        <v>9</v>
      </c>
      <c r="T188" s="203">
        <v>1</v>
      </c>
      <c r="U188" s="212">
        <v>10</v>
      </c>
      <c r="V188" s="203">
        <v>3</v>
      </c>
      <c r="W188" s="212">
        <v>154</v>
      </c>
      <c r="X188" s="203">
        <v>72</v>
      </c>
      <c r="Y188" s="105"/>
      <c r="Z188" s="106"/>
    </row>
    <row r="189" spans="1:26" ht="13.5">
      <c r="A189" s="122"/>
      <c r="B189" s="185" t="s">
        <v>400</v>
      </c>
      <c r="C189" s="201">
        <v>7</v>
      </c>
      <c r="D189" s="210">
        <v>3</v>
      </c>
      <c r="E189" s="201">
        <v>3</v>
      </c>
      <c r="F189" s="210">
        <v>2</v>
      </c>
      <c r="G189" s="201">
        <v>1</v>
      </c>
      <c r="H189" s="210">
        <v>0</v>
      </c>
      <c r="I189" s="201">
        <v>2</v>
      </c>
      <c r="J189" s="210">
        <v>2</v>
      </c>
      <c r="K189" s="201">
        <v>5</v>
      </c>
      <c r="L189" s="202">
        <v>0</v>
      </c>
      <c r="M189" s="203">
        <v>2</v>
      </c>
      <c r="N189" s="211">
        <v>1</v>
      </c>
      <c r="O189" s="201">
        <v>0</v>
      </c>
      <c r="P189" s="210">
        <v>2</v>
      </c>
      <c r="Q189" s="201">
        <v>0</v>
      </c>
      <c r="R189" s="203">
        <v>0</v>
      </c>
      <c r="S189" s="201">
        <v>0</v>
      </c>
      <c r="T189" s="203">
        <v>0</v>
      </c>
      <c r="U189" s="212">
        <v>1</v>
      </c>
      <c r="V189" s="203">
        <v>0</v>
      </c>
      <c r="W189" s="212">
        <v>21</v>
      </c>
      <c r="X189" s="203">
        <v>10</v>
      </c>
      <c r="Y189" s="105"/>
      <c r="Z189" s="106"/>
    </row>
    <row r="190" spans="1:26" ht="14.25" thickBot="1">
      <c r="A190" s="111"/>
      <c r="B190" s="186" t="s">
        <v>415</v>
      </c>
      <c r="C190" s="215" t="s">
        <v>430</v>
      </c>
      <c r="D190" s="215" t="s">
        <v>430</v>
      </c>
      <c r="E190" s="215" t="s">
        <v>430</v>
      </c>
      <c r="F190" s="215" t="s">
        <v>430</v>
      </c>
      <c r="G190" s="215" t="s">
        <v>430</v>
      </c>
      <c r="H190" s="215" t="s">
        <v>430</v>
      </c>
      <c r="I190" s="215" t="s">
        <v>430</v>
      </c>
      <c r="J190" s="215" t="s">
        <v>430</v>
      </c>
      <c r="K190" s="215" t="s">
        <v>430</v>
      </c>
      <c r="L190" s="215" t="s">
        <v>430</v>
      </c>
      <c r="M190" s="215" t="s">
        <v>430</v>
      </c>
      <c r="N190" s="215" t="s">
        <v>430</v>
      </c>
      <c r="O190" s="215" t="s">
        <v>430</v>
      </c>
      <c r="P190" s="215" t="s">
        <v>430</v>
      </c>
      <c r="Q190" s="215" t="s">
        <v>430</v>
      </c>
      <c r="R190" s="215" t="s">
        <v>430</v>
      </c>
      <c r="S190" s="215" t="s">
        <v>430</v>
      </c>
      <c r="T190" s="215" t="s">
        <v>430</v>
      </c>
      <c r="U190" s="215" t="s">
        <v>430</v>
      </c>
      <c r="V190" s="215" t="s">
        <v>430</v>
      </c>
      <c r="W190" s="215" t="s">
        <v>430</v>
      </c>
      <c r="X190" s="215" t="s">
        <v>430</v>
      </c>
      <c r="Y190" s="100"/>
      <c r="Z190" s="107"/>
    </row>
    <row r="191" spans="1:26" ht="13.5">
      <c r="A191" s="122" t="s">
        <v>367</v>
      </c>
      <c r="B191" s="184" t="s">
        <v>391</v>
      </c>
      <c r="C191" s="204">
        <v>5</v>
      </c>
      <c r="D191" s="135">
        <v>2</v>
      </c>
      <c r="E191" s="204">
        <v>4</v>
      </c>
      <c r="F191" s="135">
        <v>3</v>
      </c>
      <c r="G191" s="204">
        <v>6</v>
      </c>
      <c r="H191" s="135">
        <v>5</v>
      </c>
      <c r="I191" s="204">
        <v>5</v>
      </c>
      <c r="J191" s="135">
        <v>5</v>
      </c>
      <c r="K191" s="204">
        <v>3</v>
      </c>
      <c r="L191" s="205">
        <v>7</v>
      </c>
      <c r="M191" s="206">
        <v>4</v>
      </c>
      <c r="N191" s="213">
        <v>5</v>
      </c>
      <c r="O191" s="204">
        <v>5</v>
      </c>
      <c r="P191" s="135">
        <v>5</v>
      </c>
      <c r="Q191" s="204">
        <v>4</v>
      </c>
      <c r="R191" s="206">
        <v>7</v>
      </c>
      <c r="S191" s="204">
        <v>6</v>
      </c>
      <c r="T191" s="206">
        <v>5</v>
      </c>
      <c r="U191" s="214">
        <v>9</v>
      </c>
      <c r="V191" s="206">
        <v>3</v>
      </c>
      <c r="W191" s="214">
        <v>51</v>
      </c>
      <c r="X191" s="206">
        <v>47</v>
      </c>
      <c r="Y191" s="116" t="s">
        <v>342</v>
      </c>
      <c r="Z191" s="104">
        <f>SUM(W191:X201)</f>
        <v>1001</v>
      </c>
    </row>
    <row r="192" spans="1:26" ht="13.5">
      <c r="A192" s="122"/>
      <c r="B192" s="184" t="s">
        <v>392</v>
      </c>
      <c r="C192" s="201">
        <v>10</v>
      </c>
      <c r="D192" s="210">
        <v>8</v>
      </c>
      <c r="E192" s="201">
        <v>4</v>
      </c>
      <c r="F192" s="210">
        <v>4</v>
      </c>
      <c r="G192" s="201">
        <v>9</v>
      </c>
      <c r="H192" s="210">
        <v>4</v>
      </c>
      <c r="I192" s="201">
        <v>4</v>
      </c>
      <c r="J192" s="210">
        <v>5</v>
      </c>
      <c r="K192" s="201">
        <v>7</v>
      </c>
      <c r="L192" s="202">
        <v>4</v>
      </c>
      <c r="M192" s="203">
        <v>7</v>
      </c>
      <c r="N192" s="211">
        <v>4</v>
      </c>
      <c r="O192" s="201">
        <v>7</v>
      </c>
      <c r="P192" s="210">
        <v>7</v>
      </c>
      <c r="Q192" s="201">
        <v>8</v>
      </c>
      <c r="R192" s="203">
        <v>4</v>
      </c>
      <c r="S192" s="201">
        <v>3</v>
      </c>
      <c r="T192" s="203">
        <v>10</v>
      </c>
      <c r="U192" s="212">
        <v>7</v>
      </c>
      <c r="V192" s="203">
        <v>8</v>
      </c>
      <c r="W192" s="212">
        <v>66</v>
      </c>
      <c r="X192" s="203">
        <v>58</v>
      </c>
      <c r="Y192" s="116" t="s">
        <v>345</v>
      </c>
      <c r="Z192" s="104">
        <f>SUM(C191:V191,C192:L192)</f>
        <v>157</v>
      </c>
    </row>
    <row r="193" spans="1:26" ht="13.5">
      <c r="A193" s="122"/>
      <c r="B193" s="184" t="s">
        <v>393</v>
      </c>
      <c r="C193" s="201">
        <v>8</v>
      </c>
      <c r="D193" s="210">
        <v>7</v>
      </c>
      <c r="E193" s="201">
        <v>2</v>
      </c>
      <c r="F193" s="210">
        <v>6</v>
      </c>
      <c r="G193" s="201">
        <v>5</v>
      </c>
      <c r="H193" s="210">
        <v>4</v>
      </c>
      <c r="I193" s="201">
        <v>6</v>
      </c>
      <c r="J193" s="210">
        <v>6</v>
      </c>
      <c r="K193" s="201">
        <v>8</v>
      </c>
      <c r="L193" s="202">
        <v>8</v>
      </c>
      <c r="M193" s="203">
        <v>8</v>
      </c>
      <c r="N193" s="211">
        <v>8</v>
      </c>
      <c r="O193" s="201">
        <v>2</v>
      </c>
      <c r="P193" s="210">
        <v>12</v>
      </c>
      <c r="Q193" s="201">
        <v>4</v>
      </c>
      <c r="R193" s="203">
        <v>3</v>
      </c>
      <c r="S193" s="201">
        <v>4</v>
      </c>
      <c r="T193" s="203">
        <v>3</v>
      </c>
      <c r="U193" s="212">
        <v>3</v>
      </c>
      <c r="V193" s="203">
        <v>4</v>
      </c>
      <c r="W193" s="212">
        <v>50</v>
      </c>
      <c r="X193" s="203">
        <v>61</v>
      </c>
      <c r="Y193" s="116" t="s">
        <v>346</v>
      </c>
      <c r="Z193" s="104">
        <f>SUM(M192:V192,W193:X201)</f>
        <v>844</v>
      </c>
    </row>
    <row r="194" spans="1:26" ht="13.5">
      <c r="A194" s="122"/>
      <c r="B194" s="184" t="s">
        <v>394</v>
      </c>
      <c r="C194" s="201">
        <v>6</v>
      </c>
      <c r="D194" s="210">
        <v>2</v>
      </c>
      <c r="E194" s="201">
        <v>5</v>
      </c>
      <c r="F194" s="210">
        <v>4</v>
      </c>
      <c r="G194" s="201">
        <v>1</v>
      </c>
      <c r="H194" s="210">
        <v>3</v>
      </c>
      <c r="I194" s="201">
        <v>8</v>
      </c>
      <c r="J194" s="210">
        <v>8</v>
      </c>
      <c r="K194" s="201">
        <v>6</v>
      </c>
      <c r="L194" s="202">
        <v>5</v>
      </c>
      <c r="M194" s="203">
        <v>5</v>
      </c>
      <c r="N194" s="211">
        <v>8</v>
      </c>
      <c r="O194" s="201">
        <v>9</v>
      </c>
      <c r="P194" s="210">
        <v>7</v>
      </c>
      <c r="Q194" s="201">
        <v>10</v>
      </c>
      <c r="R194" s="203">
        <v>7</v>
      </c>
      <c r="S194" s="201">
        <v>12</v>
      </c>
      <c r="T194" s="203">
        <v>9</v>
      </c>
      <c r="U194" s="212">
        <v>6</v>
      </c>
      <c r="V194" s="203">
        <v>14</v>
      </c>
      <c r="W194" s="212">
        <v>68</v>
      </c>
      <c r="X194" s="203">
        <v>67</v>
      </c>
      <c r="Y194" s="116" t="s">
        <v>347</v>
      </c>
      <c r="Z194" s="104">
        <f>SUM(W191:X192)</f>
        <v>222</v>
      </c>
    </row>
    <row r="195" spans="1:26" ht="13.5">
      <c r="A195" s="122"/>
      <c r="B195" s="184" t="s">
        <v>395</v>
      </c>
      <c r="C195" s="201">
        <v>10</v>
      </c>
      <c r="D195" s="210">
        <v>6</v>
      </c>
      <c r="E195" s="201">
        <v>12</v>
      </c>
      <c r="F195" s="210">
        <v>6</v>
      </c>
      <c r="G195" s="201">
        <v>9</v>
      </c>
      <c r="H195" s="210">
        <v>9</v>
      </c>
      <c r="I195" s="201">
        <v>6</v>
      </c>
      <c r="J195" s="210">
        <v>5</v>
      </c>
      <c r="K195" s="201">
        <v>13</v>
      </c>
      <c r="L195" s="202">
        <v>7</v>
      </c>
      <c r="M195" s="203">
        <v>5</v>
      </c>
      <c r="N195" s="211">
        <v>10</v>
      </c>
      <c r="O195" s="201">
        <v>5</v>
      </c>
      <c r="P195" s="210">
        <v>7</v>
      </c>
      <c r="Q195" s="201">
        <v>9</v>
      </c>
      <c r="R195" s="203">
        <v>7</v>
      </c>
      <c r="S195" s="201">
        <v>7</v>
      </c>
      <c r="T195" s="203">
        <v>8</v>
      </c>
      <c r="U195" s="212">
        <v>3</v>
      </c>
      <c r="V195" s="203">
        <v>4</v>
      </c>
      <c r="W195" s="212">
        <v>79</v>
      </c>
      <c r="X195" s="203">
        <v>69</v>
      </c>
      <c r="Y195" s="116" t="s">
        <v>348</v>
      </c>
      <c r="Z195" s="104">
        <f>SUM(W193:X201)</f>
        <v>779</v>
      </c>
    </row>
    <row r="196" spans="1:26" ht="13.5">
      <c r="A196" s="122"/>
      <c r="B196" s="184" t="s">
        <v>396</v>
      </c>
      <c r="C196" s="201">
        <v>5</v>
      </c>
      <c r="D196" s="210">
        <v>9</v>
      </c>
      <c r="E196" s="201">
        <v>10</v>
      </c>
      <c r="F196" s="210">
        <v>10</v>
      </c>
      <c r="G196" s="201">
        <v>7</v>
      </c>
      <c r="H196" s="210">
        <v>6</v>
      </c>
      <c r="I196" s="201">
        <v>2</v>
      </c>
      <c r="J196" s="210">
        <v>6</v>
      </c>
      <c r="K196" s="201">
        <v>8</v>
      </c>
      <c r="L196" s="202">
        <v>3</v>
      </c>
      <c r="M196" s="203">
        <v>5</v>
      </c>
      <c r="N196" s="211">
        <v>2</v>
      </c>
      <c r="O196" s="201">
        <v>2</v>
      </c>
      <c r="P196" s="210">
        <v>3</v>
      </c>
      <c r="Q196" s="201">
        <v>5</v>
      </c>
      <c r="R196" s="203">
        <v>4</v>
      </c>
      <c r="S196" s="201">
        <v>3</v>
      </c>
      <c r="T196" s="203">
        <v>6</v>
      </c>
      <c r="U196" s="212">
        <v>8</v>
      </c>
      <c r="V196" s="203">
        <v>7</v>
      </c>
      <c r="W196" s="212">
        <v>55</v>
      </c>
      <c r="X196" s="203">
        <v>56</v>
      </c>
      <c r="Y196" s="116" t="s">
        <v>349</v>
      </c>
      <c r="Z196" s="104">
        <f>SUM(W191:X191,C192:L192)</f>
        <v>157</v>
      </c>
    </row>
    <row r="197" spans="1:26" ht="13.5">
      <c r="A197" s="122"/>
      <c r="B197" s="184" t="s">
        <v>397</v>
      </c>
      <c r="C197" s="201">
        <v>9</v>
      </c>
      <c r="D197" s="210">
        <v>5</v>
      </c>
      <c r="E197" s="201">
        <v>11</v>
      </c>
      <c r="F197" s="210">
        <v>10</v>
      </c>
      <c r="G197" s="201">
        <v>9</v>
      </c>
      <c r="H197" s="210">
        <v>4</v>
      </c>
      <c r="I197" s="201">
        <v>6</v>
      </c>
      <c r="J197" s="210">
        <v>3</v>
      </c>
      <c r="K197" s="201">
        <v>4</v>
      </c>
      <c r="L197" s="202">
        <v>4</v>
      </c>
      <c r="M197" s="203">
        <v>3</v>
      </c>
      <c r="N197" s="211">
        <v>7</v>
      </c>
      <c r="O197" s="201">
        <v>9</v>
      </c>
      <c r="P197" s="210">
        <v>6</v>
      </c>
      <c r="Q197" s="201">
        <v>9</v>
      </c>
      <c r="R197" s="203">
        <v>9</v>
      </c>
      <c r="S197" s="201">
        <v>11</v>
      </c>
      <c r="T197" s="203">
        <v>10</v>
      </c>
      <c r="U197" s="212">
        <v>4</v>
      </c>
      <c r="V197" s="203">
        <v>7</v>
      </c>
      <c r="W197" s="212">
        <v>75</v>
      </c>
      <c r="X197" s="203">
        <v>65</v>
      </c>
      <c r="Y197" s="116" t="s">
        <v>350</v>
      </c>
      <c r="Z197" s="104">
        <f>SUM(M192:V192,W193:X196,C197:L197)</f>
        <v>635</v>
      </c>
    </row>
    <row r="198" spans="1:26" ht="13.5">
      <c r="A198" s="122"/>
      <c r="B198" s="184" t="s">
        <v>398</v>
      </c>
      <c r="C198" s="201">
        <v>7</v>
      </c>
      <c r="D198" s="210">
        <v>9</v>
      </c>
      <c r="E198" s="201">
        <v>3</v>
      </c>
      <c r="F198" s="210">
        <v>9</v>
      </c>
      <c r="G198" s="201">
        <v>6</v>
      </c>
      <c r="H198" s="210">
        <v>1</v>
      </c>
      <c r="I198" s="201">
        <v>5</v>
      </c>
      <c r="J198" s="210">
        <v>1</v>
      </c>
      <c r="K198" s="201">
        <v>4</v>
      </c>
      <c r="L198" s="202">
        <v>5</v>
      </c>
      <c r="M198" s="203">
        <v>6</v>
      </c>
      <c r="N198" s="211">
        <v>1</v>
      </c>
      <c r="O198" s="201">
        <v>3</v>
      </c>
      <c r="P198" s="210">
        <v>4</v>
      </c>
      <c r="Q198" s="201">
        <v>6</v>
      </c>
      <c r="R198" s="203">
        <v>4</v>
      </c>
      <c r="S198" s="201">
        <v>4</v>
      </c>
      <c r="T198" s="203">
        <v>4</v>
      </c>
      <c r="U198" s="212">
        <v>2</v>
      </c>
      <c r="V198" s="203">
        <v>4</v>
      </c>
      <c r="W198" s="212">
        <v>46</v>
      </c>
      <c r="X198" s="203">
        <v>42</v>
      </c>
      <c r="Y198" s="116" t="s">
        <v>351</v>
      </c>
      <c r="Z198" s="104">
        <f>SUM(M197:V197,W198:X201)</f>
        <v>209</v>
      </c>
    </row>
    <row r="199" spans="1:26" ht="13.5">
      <c r="A199" s="122"/>
      <c r="B199" s="185" t="s">
        <v>399</v>
      </c>
      <c r="C199" s="201">
        <v>4</v>
      </c>
      <c r="D199" s="210">
        <v>2</v>
      </c>
      <c r="E199" s="201">
        <v>7</v>
      </c>
      <c r="F199" s="210">
        <v>3</v>
      </c>
      <c r="G199" s="201">
        <v>2</v>
      </c>
      <c r="H199" s="210">
        <v>1</v>
      </c>
      <c r="I199" s="201">
        <v>2</v>
      </c>
      <c r="J199" s="210">
        <v>3</v>
      </c>
      <c r="K199" s="201">
        <v>1</v>
      </c>
      <c r="L199" s="202">
        <v>2</v>
      </c>
      <c r="M199" s="203">
        <v>3</v>
      </c>
      <c r="N199" s="211">
        <v>2</v>
      </c>
      <c r="O199" s="201">
        <v>2</v>
      </c>
      <c r="P199" s="210">
        <v>0</v>
      </c>
      <c r="Q199" s="201">
        <v>0</v>
      </c>
      <c r="R199" s="203">
        <v>1</v>
      </c>
      <c r="S199" s="201">
        <v>2</v>
      </c>
      <c r="T199" s="203">
        <v>0</v>
      </c>
      <c r="U199" s="212">
        <v>2</v>
      </c>
      <c r="V199" s="203">
        <v>1</v>
      </c>
      <c r="W199" s="212">
        <v>25</v>
      </c>
      <c r="X199" s="203">
        <v>15</v>
      </c>
      <c r="Y199" s="105"/>
      <c r="Z199" s="106"/>
    </row>
    <row r="200" spans="1:26" ht="13.5">
      <c r="A200" s="122"/>
      <c r="B200" s="185" t="s">
        <v>400</v>
      </c>
      <c r="C200" s="201">
        <v>3</v>
      </c>
      <c r="D200" s="210">
        <v>0</v>
      </c>
      <c r="E200" s="201">
        <v>1</v>
      </c>
      <c r="F200" s="210">
        <v>0</v>
      </c>
      <c r="G200" s="201">
        <v>1</v>
      </c>
      <c r="H200" s="210">
        <v>0</v>
      </c>
      <c r="I200" s="201">
        <v>1</v>
      </c>
      <c r="J200" s="210">
        <v>0</v>
      </c>
      <c r="K200" s="201">
        <v>0</v>
      </c>
      <c r="L200" s="202">
        <v>0</v>
      </c>
      <c r="M200" s="203">
        <v>0</v>
      </c>
      <c r="N200" s="211">
        <v>0</v>
      </c>
      <c r="O200" s="201">
        <v>0</v>
      </c>
      <c r="P200" s="210">
        <v>0</v>
      </c>
      <c r="Q200" s="201">
        <v>0</v>
      </c>
      <c r="R200" s="203">
        <v>0</v>
      </c>
      <c r="S200" s="201">
        <v>0</v>
      </c>
      <c r="T200" s="203">
        <v>0</v>
      </c>
      <c r="U200" s="212">
        <v>0</v>
      </c>
      <c r="V200" s="203">
        <v>0</v>
      </c>
      <c r="W200" s="212">
        <v>6</v>
      </c>
      <c r="X200" s="203">
        <v>0</v>
      </c>
      <c r="Y200" s="105"/>
      <c r="Z200" s="106"/>
    </row>
    <row r="201" spans="1:26" ht="14.25" thickBot="1">
      <c r="A201" s="111"/>
      <c r="B201" s="186" t="s">
        <v>415</v>
      </c>
      <c r="C201" s="215" t="s">
        <v>430</v>
      </c>
      <c r="D201" s="215" t="s">
        <v>430</v>
      </c>
      <c r="E201" s="215" t="s">
        <v>430</v>
      </c>
      <c r="F201" s="215" t="s">
        <v>430</v>
      </c>
      <c r="G201" s="215" t="s">
        <v>430</v>
      </c>
      <c r="H201" s="215" t="s">
        <v>430</v>
      </c>
      <c r="I201" s="215" t="s">
        <v>430</v>
      </c>
      <c r="J201" s="215" t="s">
        <v>430</v>
      </c>
      <c r="K201" s="215" t="s">
        <v>430</v>
      </c>
      <c r="L201" s="215" t="s">
        <v>430</v>
      </c>
      <c r="M201" s="215" t="s">
        <v>430</v>
      </c>
      <c r="N201" s="215" t="s">
        <v>430</v>
      </c>
      <c r="O201" s="215" t="s">
        <v>430</v>
      </c>
      <c r="P201" s="215" t="s">
        <v>430</v>
      </c>
      <c r="Q201" s="215" t="s">
        <v>430</v>
      </c>
      <c r="R201" s="215" t="s">
        <v>430</v>
      </c>
      <c r="S201" s="215" t="s">
        <v>430</v>
      </c>
      <c r="T201" s="215" t="s">
        <v>430</v>
      </c>
      <c r="U201" s="215" t="s">
        <v>430</v>
      </c>
      <c r="V201" s="215" t="s">
        <v>430</v>
      </c>
      <c r="W201" s="215" t="s">
        <v>430</v>
      </c>
      <c r="X201" s="215" t="s">
        <v>430</v>
      </c>
      <c r="Y201" s="100"/>
      <c r="Z201" s="107"/>
    </row>
    <row r="202" spans="1:26" ht="13.5">
      <c r="A202" s="122" t="s">
        <v>368</v>
      </c>
      <c r="B202" s="184" t="s">
        <v>391</v>
      </c>
      <c r="C202" s="204">
        <v>13</v>
      </c>
      <c r="D202" s="135">
        <v>7</v>
      </c>
      <c r="E202" s="204">
        <v>10</v>
      </c>
      <c r="F202" s="135">
        <v>16</v>
      </c>
      <c r="G202" s="204">
        <v>24</v>
      </c>
      <c r="H202" s="135">
        <v>18</v>
      </c>
      <c r="I202" s="204">
        <v>14</v>
      </c>
      <c r="J202" s="135">
        <v>13</v>
      </c>
      <c r="K202" s="204">
        <v>19</v>
      </c>
      <c r="L202" s="205">
        <v>22</v>
      </c>
      <c r="M202" s="206">
        <v>13</v>
      </c>
      <c r="N202" s="213">
        <v>19</v>
      </c>
      <c r="O202" s="204">
        <v>17</v>
      </c>
      <c r="P202" s="135">
        <v>16</v>
      </c>
      <c r="Q202" s="204">
        <v>27</v>
      </c>
      <c r="R202" s="206">
        <v>18</v>
      </c>
      <c r="S202" s="204">
        <v>36</v>
      </c>
      <c r="T202" s="206">
        <v>24</v>
      </c>
      <c r="U202" s="214">
        <v>19</v>
      </c>
      <c r="V202" s="206">
        <v>20</v>
      </c>
      <c r="W202" s="214">
        <v>192</v>
      </c>
      <c r="X202" s="206">
        <v>173</v>
      </c>
      <c r="Y202" s="116" t="s">
        <v>342</v>
      </c>
      <c r="Z202" s="104">
        <f>SUM(W202:X212)</f>
        <v>3150</v>
      </c>
    </row>
    <row r="203" spans="1:26" ht="13.5">
      <c r="A203" s="122"/>
      <c r="B203" s="184" t="s">
        <v>392</v>
      </c>
      <c r="C203" s="201">
        <v>23</v>
      </c>
      <c r="D203" s="210">
        <v>19</v>
      </c>
      <c r="E203" s="201">
        <v>18</v>
      </c>
      <c r="F203" s="210">
        <v>25</v>
      </c>
      <c r="G203" s="201">
        <v>34</v>
      </c>
      <c r="H203" s="210">
        <v>17</v>
      </c>
      <c r="I203" s="201">
        <v>19</v>
      </c>
      <c r="J203" s="210">
        <v>20</v>
      </c>
      <c r="K203" s="201">
        <v>14</v>
      </c>
      <c r="L203" s="202">
        <v>21</v>
      </c>
      <c r="M203" s="203">
        <v>23</v>
      </c>
      <c r="N203" s="211">
        <v>21</v>
      </c>
      <c r="O203" s="201">
        <v>10</v>
      </c>
      <c r="P203" s="210">
        <v>17</v>
      </c>
      <c r="Q203" s="201">
        <v>12</v>
      </c>
      <c r="R203" s="203">
        <v>17</v>
      </c>
      <c r="S203" s="201">
        <v>14</v>
      </c>
      <c r="T203" s="203">
        <v>15</v>
      </c>
      <c r="U203" s="212">
        <v>9</v>
      </c>
      <c r="V203" s="203">
        <v>16</v>
      </c>
      <c r="W203" s="212">
        <v>176</v>
      </c>
      <c r="X203" s="203">
        <v>188</v>
      </c>
      <c r="Y203" s="116" t="s">
        <v>345</v>
      </c>
      <c r="Z203" s="104">
        <f>SUM(C202:V202,C203:L203)</f>
        <v>575</v>
      </c>
    </row>
    <row r="204" spans="1:26" ht="13.5">
      <c r="A204" s="122"/>
      <c r="B204" s="184" t="s">
        <v>393</v>
      </c>
      <c r="C204" s="201">
        <v>11</v>
      </c>
      <c r="D204" s="210">
        <v>15</v>
      </c>
      <c r="E204" s="201">
        <v>25</v>
      </c>
      <c r="F204" s="210">
        <v>12</v>
      </c>
      <c r="G204" s="201">
        <v>14</v>
      </c>
      <c r="H204" s="210">
        <v>15</v>
      </c>
      <c r="I204" s="201">
        <v>14</v>
      </c>
      <c r="J204" s="210">
        <v>15</v>
      </c>
      <c r="K204" s="201">
        <v>7</v>
      </c>
      <c r="L204" s="202">
        <v>18</v>
      </c>
      <c r="M204" s="203">
        <v>8</v>
      </c>
      <c r="N204" s="211">
        <v>16</v>
      </c>
      <c r="O204" s="201">
        <v>11</v>
      </c>
      <c r="P204" s="210">
        <v>22</v>
      </c>
      <c r="Q204" s="201">
        <v>9</v>
      </c>
      <c r="R204" s="203">
        <v>16</v>
      </c>
      <c r="S204" s="201">
        <v>21</v>
      </c>
      <c r="T204" s="203">
        <v>15</v>
      </c>
      <c r="U204" s="212">
        <v>18</v>
      </c>
      <c r="V204" s="203">
        <v>18</v>
      </c>
      <c r="W204" s="212">
        <v>138</v>
      </c>
      <c r="X204" s="203">
        <v>162</v>
      </c>
      <c r="Y204" s="116" t="s">
        <v>346</v>
      </c>
      <c r="Z204" s="104">
        <f>SUM(M203:V203,W204:X212)</f>
        <v>2575</v>
      </c>
    </row>
    <row r="205" spans="1:26" ht="13.5">
      <c r="A205" s="122"/>
      <c r="B205" s="184" t="s">
        <v>394</v>
      </c>
      <c r="C205" s="201">
        <v>20</v>
      </c>
      <c r="D205" s="210">
        <v>20</v>
      </c>
      <c r="E205" s="201">
        <v>17</v>
      </c>
      <c r="F205" s="210">
        <v>21</v>
      </c>
      <c r="G205" s="201">
        <v>22</v>
      </c>
      <c r="H205" s="210">
        <v>22</v>
      </c>
      <c r="I205" s="201">
        <v>24</v>
      </c>
      <c r="J205" s="210">
        <v>19</v>
      </c>
      <c r="K205" s="201">
        <v>31</v>
      </c>
      <c r="L205" s="202">
        <v>32</v>
      </c>
      <c r="M205" s="203">
        <v>28</v>
      </c>
      <c r="N205" s="211">
        <v>34</v>
      </c>
      <c r="O205" s="201">
        <v>26</v>
      </c>
      <c r="P205" s="210">
        <v>41</v>
      </c>
      <c r="Q205" s="201">
        <v>39</v>
      </c>
      <c r="R205" s="203">
        <v>30</v>
      </c>
      <c r="S205" s="201">
        <v>34</v>
      </c>
      <c r="T205" s="203">
        <v>37</v>
      </c>
      <c r="U205" s="212">
        <v>26</v>
      </c>
      <c r="V205" s="203">
        <v>31</v>
      </c>
      <c r="W205" s="212">
        <v>267</v>
      </c>
      <c r="X205" s="203">
        <v>287</v>
      </c>
      <c r="Y205" s="116" t="s">
        <v>347</v>
      </c>
      <c r="Z205" s="104">
        <f>SUM(W202:X203)</f>
        <v>729</v>
      </c>
    </row>
    <row r="206" spans="1:26" ht="13.5">
      <c r="A206" s="122"/>
      <c r="B206" s="184" t="s">
        <v>395</v>
      </c>
      <c r="C206" s="201">
        <v>33</v>
      </c>
      <c r="D206" s="210">
        <v>24</v>
      </c>
      <c r="E206" s="201">
        <v>32</v>
      </c>
      <c r="F206" s="210">
        <v>34</v>
      </c>
      <c r="G206" s="201">
        <v>21</v>
      </c>
      <c r="H206" s="210">
        <v>28</v>
      </c>
      <c r="I206" s="201">
        <v>17</v>
      </c>
      <c r="J206" s="210">
        <v>23</v>
      </c>
      <c r="K206" s="201">
        <v>18</v>
      </c>
      <c r="L206" s="202">
        <v>24</v>
      </c>
      <c r="M206" s="203">
        <v>19</v>
      </c>
      <c r="N206" s="211">
        <v>21</v>
      </c>
      <c r="O206" s="201">
        <v>19</v>
      </c>
      <c r="P206" s="210">
        <v>17</v>
      </c>
      <c r="Q206" s="201">
        <v>15</v>
      </c>
      <c r="R206" s="203">
        <v>10</v>
      </c>
      <c r="S206" s="201">
        <v>19</v>
      </c>
      <c r="T206" s="203">
        <v>28</v>
      </c>
      <c r="U206" s="212">
        <v>18</v>
      </c>
      <c r="V206" s="203">
        <v>19</v>
      </c>
      <c r="W206" s="212">
        <v>211</v>
      </c>
      <c r="X206" s="203">
        <v>228</v>
      </c>
      <c r="Y206" s="116" t="s">
        <v>348</v>
      </c>
      <c r="Z206" s="104">
        <f>SUM(W204:X212)</f>
        <v>2421</v>
      </c>
    </row>
    <row r="207" spans="1:26" ht="13.5">
      <c r="A207" s="122"/>
      <c r="B207" s="184" t="s">
        <v>396</v>
      </c>
      <c r="C207" s="201">
        <v>14</v>
      </c>
      <c r="D207" s="210">
        <v>12</v>
      </c>
      <c r="E207" s="201">
        <v>14</v>
      </c>
      <c r="F207" s="210">
        <v>16</v>
      </c>
      <c r="G207" s="201">
        <v>14</v>
      </c>
      <c r="H207" s="210">
        <v>11</v>
      </c>
      <c r="I207" s="201">
        <v>12</v>
      </c>
      <c r="J207" s="210">
        <v>12</v>
      </c>
      <c r="K207" s="201">
        <v>12</v>
      </c>
      <c r="L207" s="202">
        <v>16</v>
      </c>
      <c r="M207" s="203">
        <v>16</v>
      </c>
      <c r="N207" s="211">
        <v>11</v>
      </c>
      <c r="O207" s="201">
        <v>21</v>
      </c>
      <c r="P207" s="210">
        <v>14</v>
      </c>
      <c r="Q207" s="201">
        <v>13</v>
      </c>
      <c r="R207" s="203">
        <v>21</v>
      </c>
      <c r="S207" s="201">
        <v>19</v>
      </c>
      <c r="T207" s="203">
        <v>15</v>
      </c>
      <c r="U207" s="212">
        <v>20</v>
      </c>
      <c r="V207" s="203">
        <v>18</v>
      </c>
      <c r="W207" s="212">
        <v>155</v>
      </c>
      <c r="X207" s="203">
        <v>146</v>
      </c>
      <c r="Y207" s="116" t="s">
        <v>349</v>
      </c>
      <c r="Z207" s="104">
        <f>SUM(W202:X202,C203:L203)</f>
        <v>575</v>
      </c>
    </row>
    <row r="208" spans="1:26" ht="13.5">
      <c r="A208" s="122"/>
      <c r="B208" s="184" t="s">
        <v>397</v>
      </c>
      <c r="C208" s="201">
        <v>26</v>
      </c>
      <c r="D208" s="210">
        <v>29</v>
      </c>
      <c r="E208" s="201">
        <v>29</v>
      </c>
      <c r="F208" s="210">
        <v>20</v>
      </c>
      <c r="G208" s="201">
        <v>30</v>
      </c>
      <c r="H208" s="210">
        <v>19</v>
      </c>
      <c r="I208" s="201">
        <v>20</v>
      </c>
      <c r="J208" s="210">
        <v>15</v>
      </c>
      <c r="K208" s="201">
        <v>15</v>
      </c>
      <c r="L208" s="202">
        <v>15</v>
      </c>
      <c r="M208" s="203">
        <v>14</v>
      </c>
      <c r="N208" s="211">
        <v>21</v>
      </c>
      <c r="O208" s="201">
        <v>26</v>
      </c>
      <c r="P208" s="210">
        <v>22</v>
      </c>
      <c r="Q208" s="201">
        <v>22</v>
      </c>
      <c r="R208" s="203">
        <v>15</v>
      </c>
      <c r="S208" s="201">
        <v>18</v>
      </c>
      <c r="T208" s="203">
        <v>29</v>
      </c>
      <c r="U208" s="212">
        <v>33</v>
      </c>
      <c r="V208" s="203">
        <v>21</v>
      </c>
      <c r="W208" s="212">
        <v>233</v>
      </c>
      <c r="X208" s="203">
        <v>206</v>
      </c>
      <c r="Y208" s="116" t="s">
        <v>350</v>
      </c>
      <c r="Z208" s="104">
        <f>SUM(M203:V203,W204:X207,C208:L208)</f>
        <v>1966</v>
      </c>
    </row>
    <row r="209" spans="1:26" ht="13.5">
      <c r="A209" s="122"/>
      <c r="B209" s="184" t="s">
        <v>398</v>
      </c>
      <c r="C209" s="201">
        <v>12</v>
      </c>
      <c r="D209" s="210">
        <v>12</v>
      </c>
      <c r="E209" s="201">
        <v>18</v>
      </c>
      <c r="F209" s="210">
        <v>14</v>
      </c>
      <c r="G209" s="201">
        <v>20</v>
      </c>
      <c r="H209" s="210">
        <v>17</v>
      </c>
      <c r="I209" s="201">
        <v>16</v>
      </c>
      <c r="J209" s="210">
        <v>15</v>
      </c>
      <c r="K209" s="201">
        <v>18</v>
      </c>
      <c r="L209" s="202">
        <v>13</v>
      </c>
      <c r="M209" s="203">
        <v>11</v>
      </c>
      <c r="N209" s="211">
        <v>10</v>
      </c>
      <c r="O209" s="201">
        <v>11</v>
      </c>
      <c r="P209" s="210">
        <v>13</v>
      </c>
      <c r="Q209" s="201">
        <v>14</v>
      </c>
      <c r="R209" s="203">
        <v>12</v>
      </c>
      <c r="S209" s="201">
        <v>11</v>
      </c>
      <c r="T209" s="203">
        <v>5</v>
      </c>
      <c r="U209" s="212">
        <v>9</v>
      </c>
      <c r="V209" s="203">
        <v>12</v>
      </c>
      <c r="W209" s="212">
        <v>140</v>
      </c>
      <c r="X209" s="203">
        <v>123</v>
      </c>
      <c r="Y209" s="116" t="s">
        <v>351</v>
      </c>
      <c r="Z209" s="104">
        <f>SUM(M208:V208,W209:X212)</f>
        <v>609</v>
      </c>
    </row>
    <row r="210" spans="1:26" ht="13.5">
      <c r="A210" s="122"/>
      <c r="B210" s="185" t="s">
        <v>399</v>
      </c>
      <c r="C210" s="201">
        <v>7</v>
      </c>
      <c r="D210" s="210">
        <v>7</v>
      </c>
      <c r="E210" s="201">
        <v>5</v>
      </c>
      <c r="F210" s="210">
        <v>8</v>
      </c>
      <c r="G210" s="201">
        <v>8</v>
      </c>
      <c r="H210" s="210">
        <v>3</v>
      </c>
      <c r="I210" s="201">
        <v>6</v>
      </c>
      <c r="J210" s="210">
        <v>5</v>
      </c>
      <c r="K210" s="201">
        <v>9</v>
      </c>
      <c r="L210" s="202">
        <v>5</v>
      </c>
      <c r="M210" s="203">
        <v>13</v>
      </c>
      <c r="N210" s="211">
        <v>3</v>
      </c>
      <c r="O210" s="201">
        <v>6</v>
      </c>
      <c r="P210" s="210">
        <v>1</v>
      </c>
      <c r="Q210" s="201">
        <v>4</v>
      </c>
      <c r="R210" s="203">
        <v>2</v>
      </c>
      <c r="S210" s="201">
        <v>5</v>
      </c>
      <c r="T210" s="203">
        <v>2</v>
      </c>
      <c r="U210" s="212">
        <v>3</v>
      </c>
      <c r="V210" s="203">
        <v>3</v>
      </c>
      <c r="W210" s="212">
        <v>66</v>
      </c>
      <c r="X210" s="203">
        <v>39</v>
      </c>
      <c r="Y210" s="105"/>
      <c r="Z210" s="106"/>
    </row>
    <row r="211" spans="1:26" ht="13.5">
      <c r="A211" s="122"/>
      <c r="B211" s="185" t="s">
        <v>400</v>
      </c>
      <c r="C211" s="201">
        <v>2</v>
      </c>
      <c r="D211" s="210">
        <v>3</v>
      </c>
      <c r="E211" s="201">
        <v>2</v>
      </c>
      <c r="F211" s="210">
        <v>0</v>
      </c>
      <c r="G211" s="201">
        <v>3</v>
      </c>
      <c r="H211" s="210">
        <v>0</v>
      </c>
      <c r="I211" s="201">
        <v>2</v>
      </c>
      <c r="J211" s="210">
        <v>0</v>
      </c>
      <c r="K211" s="201">
        <v>3</v>
      </c>
      <c r="L211" s="202">
        <v>0</v>
      </c>
      <c r="M211" s="203">
        <v>0</v>
      </c>
      <c r="N211" s="211">
        <v>0</v>
      </c>
      <c r="O211" s="201">
        <v>1</v>
      </c>
      <c r="P211" s="210">
        <v>1</v>
      </c>
      <c r="Q211" s="201">
        <v>1</v>
      </c>
      <c r="R211" s="203">
        <v>0</v>
      </c>
      <c r="S211" s="201">
        <v>0</v>
      </c>
      <c r="T211" s="203">
        <v>0</v>
      </c>
      <c r="U211" s="212">
        <v>2</v>
      </c>
      <c r="V211" s="203">
        <v>0</v>
      </c>
      <c r="W211" s="212">
        <v>16</v>
      </c>
      <c r="X211" s="203">
        <v>4</v>
      </c>
      <c r="Y211" s="105"/>
      <c r="Z211" s="106"/>
    </row>
    <row r="212" spans="1:26" ht="14.25" thickBot="1">
      <c r="A212" s="111"/>
      <c r="B212" s="186" t="s">
        <v>415</v>
      </c>
      <c r="C212" s="215" t="s">
        <v>430</v>
      </c>
      <c r="D212" s="215" t="s">
        <v>430</v>
      </c>
      <c r="E212" s="215" t="s">
        <v>430</v>
      </c>
      <c r="F212" s="215" t="s">
        <v>430</v>
      </c>
      <c r="G212" s="215" t="s">
        <v>430</v>
      </c>
      <c r="H212" s="215" t="s">
        <v>430</v>
      </c>
      <c r="I212" s="215" t="s">
        <v>430</v>
      </c>
      <c r="J212" s="215" t="s">
        <v>430</v>
      </c>
      <c r="K212" s="215" t="s">
        <v>430</v>
      </c>
      <c r="L212" s="215" t="s">
        <v>430</v>
      </c>
      <c r="M212" s="215" t="s">
        <v>430</v>
      </c>
      <c r="N212" s="215" t="s">
        <v>430</v>
      </c>
      <c r="O212" s="215" t="s">
        <v>430</v>
      </c>
      <c r="P212" s="215" t="s">
        <v>430</v>
      </c>
      <c r="Q212" s="215" t="s">
        <v>430</v>
      </c>
      <c r="R212" s="215" t="s">
        <v>430</v>
      </c>
      <c r="S212" s="215" t="s">
        <v>430</v>
      </c>
      <c r="T212" s="215" t="s">
        <v>430</v>
      </c>
      <c r="U212" s="215" t="s">
        <v>430</v>
      </c>
      <c r="V212" s="215" t="s">
        <v>430</v>
      </c>
      <c r="W212" s="215" t="s">
        <v>430</v>
      </c>
      <c r="X212" s="215" t="s">
        <v>430</v>
      </c>
      <c r="Y212" s="100"/>
      <c r="Z212" s="107"/>
    </row>
    <row r="213" spans="1:26" ht="13.5">
      <c r="A213" s="122" t="s">
        <v>369</v>
      </c>
      <c r="B213" s="184" t="s">
        <v>391</v>
      </c>
      <c r="C213" s="204">
        <v>11</v>
      </c>
      <c r="D213" s="135">
        <v>22</v>
      </c>
      <c r="E213" s="204">
        <v>16</v>
      </c>
      <c r="F213" s="135">
        <v>25</v>
      </c>
      <c r="G213" s="204">
        <v>14</v>
      </c>
      <c r="H213" s="135">
        <v>15</v>
      </c>
      <c r="I213" s="204">
        <v>18</v>
      </c>
      <c r="J213" s="135">
        <v>18</v>
      </c>
      <c r="K213" s="204">
        <v>23</v>
      </c>
      <c r="L213" s="205">
        <v>24</v>
      </c>
      <c r="M213" s="206">
        <v>27</v>
      </c>
      <c r="N213" s="213">
        <v>21</v>
      </c>
      <c r="O213" s="204">
        <v>24</v>
      </c>
      <c r="P213" s="135">
        <v>23</v>
      </c>
      <c r="Q213" s="204">
        <v>17</v>
      </c>
      <c r="R213" s="206">
        <v>26</v>
      </c>
      <c r="S213" s="204">
        <v>19</v>
      </c>
      <c r="T213" s="206">
        <v>29</v>
      </c>
      <c r="U213" s="214">
        <v>26</v>
      </c>
      <c r="V213" s="206">
        <v>27</v>
      </c>
      <c r="W213" s="214">
        <v>195</v>
      </c>
      <c r="X213" s="206">
        <v>230</v>
      </c>
      <c r="Y213" s="116" t="s">
        <v>342</v>
      </c>
      <c r="Z213" s="104">
        <f>SUM(W213:X223)</f>
        <v>5559</v>
      </c>
    </row>
    <row r="214" spans="1:26" ht="13.5">
      <c r="A214" s="122"/>
      <c r="B214" s="184" t="s">
        <v>392</v>
      </c>
      <c r="C214" s="201">
        <v>35</v>
      </c>
      <c r="D214" s="210">
        <v>23</v>
      </c>
      <c r="E214" s="201">
        <v>19</v>
      </c>
      <c r="F214" s="210">
        <v>24</v>
      </c>
      <c r="G214" s="201">
        <v>19</v>
      </c>
      <c r="H214" s="210">
        <v>34</v>
      </c>
      <c r="I214" s="201">
        <v>25</v>
      </c>
      <c r="J214" s="210">
        <v>31</v>
      </c>
      <c r="K214" s="201">
        <v>20</v>
      </c>
      <c r="L214" s="202">
        <v>30</v>
      </c>
      <c r="M214" s="203">
        <v>24</v>
      </c>
      <c r="N214" s="211">
        <v>27</v>
      </c>
      <c r="O214" s="201">
        <v>25</v>
      </c>
      <c r="P214" s="210">
        <v>23</v>
      </c>
      <c r="Q214" s="201">
        <v>23</v>
      </c>
      <c r="R214" s="203">
        <v>26</v>
      </c>
      <c r="S214" s="201">
        <v>29</v>
      </c>
      <c r="T214" s="203">
        <v>27</v>
      </c>
      <c r="U214" s="212">
        <v>31</v>
      </c>
      <c r="V214" s="203">
        <v>15</v>
      </c>
      <c r="W214" s="212">
        <v>250</v>
      </c>
      <c r="X214" s="203">
        <v>260</v>
      </c>
      <c r="Y214" s="116" t="s">
        <v>345</v>
      </c>
      <c r="Z214" s="104">
        <f>SUM(C213:V213,C214:L214)</f>
        <v>685</v>
      </c>
    </row>
    <row r="215" spans="1:26" ht="13.5">
      <c r="A215" s="122"/>
      <c r="B215" s="184" t="s">
        <v>393</v>
      </c>
      <c r="C215" s="201">
        <v>31</v>
      </c>
      <c r="D215" s="210">
        <v>25</v>
      </c>
      <c r="E215" s="201">
        <v>19</v>
      </c>
      <c r="F215" s="210">
        <v>27</v>
      </c>
      <c r="G215" s="201">
        <v>26</v>
      </c>
      <c r="H215" s="210">
        <v>28</v>
      </c>
      <c r="I215" s="201">
        <v>26</v>
      </c>
      <c r="J215" s="210">
        <v>33</v>
      </c>
      <c r="K215" s="201">
        <v>22</v>
      </c>
      <c r="L215" s="202">
        <v>19</v>
      </c>
      <c r="M215" s="203">
        <v>29</v>
      </c>
      <c r="N215" s="211">
        <v>22</v>
      </c>
      <c r="O215" s="201">
        <v>23</v>
      </c>
      <c r="P215" s="210">
        <v>26</v>
      </c>
      <c r="Q215" s="201">
        <v>29</v>
      </c>
      <c r="R215" s="203">
        <v>28</v>
      </c>
      <c r="S215" s="201">
        <v>29</v>
      </c>
      <c r="T215" s="203">
        <v>34</v>
      </c>
      <c r="U215" s="212">
        <v>34</v>
      </c>
      <c r="V215" s="203">
        <v>30</v>
      </c>
      <c r="W215" s="212">
        <v>268</v>
      </c>
      <c r="X215" s="203">
        <v>272</v>
      </c>
      <c r="Y215" s="116" t="s">
        <v>346</v>
      </c>
      <c r="Z215" s="104">
        <f>SUM(M214:V214,W215:X223)</f>
        <v>4874</v>
      </c>
    </row>
    <row r="216" spans="1:26" ht="13.5">
      <c r="A216" s="122"/>
      <c r="B216" s="184" t="s">
        <v>394</v>
      </c>
      <c r="C216" s="201">
        <v>30</v>
      </c>
      <c r="D216" s="210">
        <v>29</v>
      </c>
      <c r="E216" s="201">
        <v>28</v>
      </c>
      <c r="F216" s="210">
        <v>36</v>
      </c>
      <c r="G216" s="201">
        <v>27</v>
      </c>
      <c r="H216" s="210">
        <v>32</v>
      </c>
      <c r="I216" s="201">
        <v>28</v>
      </c>
      <c r="J216" s="210">
        <v>36</v>
      </c>
      <c r="K216" s="201">
        <v>35</v>
      </c>
      <c r="L216" s="202">
        <v>42</v>
      </c>
      <c r="M216" s="203">
        <v>42</v>
      </c>
      <c r="N216" s="211">
        <v>43</v>
      </c>
      <c r="O216" s="201">
        <v>46</v>
      </c>
      <c r="P216" s="210">
        <v>42</v>
      </c>
      <c r="Q216" s="201">
        <v>53</v>
      </c>
      <c r="R216" s="203">
        <v>43</v>
      </c>
      <c r="S216" s="201">
        <v>35</v>
      </c>
      <c r="T216" s="203">
        <v>49</v>
      </c>
      <c r="U216" s="212">
        <v>38</v>
      </c>
      <c r="V216" s="203">
        <v>37</v>
      </c>
      <c r="W216" s="212">
        <v>362</v>
      </c>
      <c r="X216" s="203">
        <v>389</v>
      </c>
      <c r="Y216" s="116" t="s">
        <v>347</v>
      </c>
      <c r="Z216" s="104">
        <f>SUM(W213:X214)</f>
        <v>935</v>
      </c>
    </row>
    <row r="217" spans="1:26" ht="13.5">
      <c r="A217" s="122"/>
      <c r="B217" s="184" t="s">
        <v>395</v>
      </c>
      <c r="C217" s="201">
        <v>37</v>
      </c>
      <c r="D217" s="210">
        <v>48</v>
      </c>
      <c r="E217" s="201">
        <v>38</v>
      </c>
      <c r="F217" s="210">
        <v>46</v>
      </c>
      <c r="G217" s="201">
        <v>42</v>
      </c>
      <c r="H217" s="210">
        <v>29</v>
      </c>
      <c r="I217" s="201">
        <v>31</v>
      </c>
      <c r="J217" s="210">
        <v>22</v>
      </c>
      <c r="K217" s="201">
        <v>31</v>
      </c>
      <c r="L217" s="202">
        <v>30</v>
      </c>
      <c r="M217" s="203">
        <v>32</v>
      </c>
      <c r="N217" s="211">
        <v>29</v>
      </c>
      <c r="O217" s="201">
        <v>26</v>
      </c>
      <c r="P217" s="210">
        <v>29</v>
      </c>
      <c r="Q217" s="201">
        <v>26</v>
      </c>
      <c r="R217" s="203">
        <v>20</v>
      </c>
      <c r="S217" s="201">
        <v>22</v>
      </c>
      <c r="T217" s="203">
        <v>26</v>
      </c>
      <c r="U217" s="212">
        <v>20</v>
      </c>
      <c r="V217" s="203">
        <v>24</v>
      </c>
      <c r="W217" s="212">
        <v>305</v>
      </c>
      <c r="X217" s="203">
        <v>303</v>
      </c>
      <c r="Y217" s="116" t="s">
        <v>348</v>
      </c>
      <c r="Z217" s="104">
        <f>SUM(W215:X223)</f>
        <v>4624</v>
      </c>
    </row>
    <row r="218" spans="1:26" ht="13.5">
      <c r="A218" s="122"/>
      <c r="B218" s="184" t="s">
        <v>396</v>
      </c>
      <c r="C218" s="201">
        <v>26</v>
      </c>
      <c r="D218" s="210">
        <v>27</v>
      </c>
      <c r="E218" s="201">
        <v>25</v>
      </c>
      <c r="F218" s="210">
        <v>20</v>
      </c>
      <c r="G218" s="201">
        <v>28</v>
      </c>
      <c r="H218" s="210">
        <v>23</v>
      </c>
      <c r="I218" s="201">
        <v>33</v>
      </c>
      <c r="J218" s="210">
        <v>31</v>
      </c>
      <c r="K218" s="201">
        <v>40</v>
      </c>
      <c r="L218" s="202">
        <v>25</v>
      </c>
      <c r="M218" s="203">
        <v>35</v>
      </c>
      <c r="N218" s="211">
        <v>28</v>
      </c>
      <c r="O218" s="201">
        <v>48</v>
      </c>
      <c r="P218" s="210">
        <v>33</v>
      </c>
      <c r="Q218" s="201">
        <v>53</v>
      </c>
      <c r="R218" s="203">
        <v>30</v>
      </c>
      <c r="S218" s="201">
        <v>52</v>
      </c>
      <c r="T218" s="203">
        <v>49</v>
      </c>
      <c r="U218" s="212">
        <v>48</v>
      </c>
      <c r="V218" s="203">
        <v>39</v>
      </c>
      <c r="W218" s="212">
        <v>388</v>
      </c>
      <c r="X218" s="203">
        <v>305</v>
      </c>
      <c r="Y218" s="116" t="s">
        <v>349</v>
      </c>
      <c r="Z218" s="104">
        <f>SUM(W213:X213,C214:L214)</f>
        <v>685</v>
      </c>
    </row>
    <row r="219" spans="1:26" ht="13.5">
      <c r="A219" s="122"/>
      <c r="B219" s="184" t="s">
        <v>397</v>
      </c>
      <c r="C219" s="201">
        <v>67</v>
      </c>
      <c r="D219" s="210">
        <v>55</v>
      </c>
      <c r="E219" s="201">
        <v>70</v>
      </c>
      <c r="F219" s="210">
        <v>52</v>
      </c>
      <c r="G219" s="201">
        <v>84</v>
      </c>
      <c r="H219" s="210">
        <v>66</v>
      </c>
      <c r="I219" s="201">
        <v>58</v>
      </c>
      <c r="J219" s="210">
        <v>47</v>
      </c>
      <c r="K219" s="201">
        <v>38</v>
      </c>
      <c r="L219" s="202">
        <v>45</v>
      </c>
      <c r="M219" s="203">
        <v>61</v>
      </c>
      <c r="N219" s="211">
        <v>53</v>
      </c>
      <c r="O219" s="201">
        <v>66</v>
      </c>
      <c r="P219" s="210">
        <v>51</v>
      </c>
      <c r="Q219" s="201">
        <v>47</v>
      </c>
      <c r="R219" s="203">
        <v>59</v>
      </c>
      <c r="S219" s="201">
        <v>58</v>
      </c>
      <c r="T219" s="203">
        <v>62</v>
      </c>
      <c r="U219" s="212">
        <v>45</v>
      </c>
      <c r="V219" s="203">
        <v>49</v>
      </c>
      <c r="W219" s="212">
        <v>594</v>
      </c>
      <c r="X219" s="203">
        <v>539</v>
      </c>
      <c r="Y219" s="116" t="s">
        <v>350</v>
      </c>
      <c r="Z219" s="104">
        <f>SUM(M214:V214,W215:X218,C219:L219)</f>
        <v>3424</v>
      </c>
    </row>
    <row r="220" spans="1:26" ht="13.5">
      <c r="A220" s="122"/>
      <c r="B220" s="184" t="s">
        <v>398</v>
      </c>
      <c r="C220" s="201">
        <v>44</v>
      </c>
      <c r="D220" s="210">
        <v>35</v>
      </c>
      <c r="E220" s="201">
        <v>34</v>
      </c>
      <c r="F220" s="210">
        <v>29</v>
      </c>
      <c r="G220" s="201">
        <v>41</v>
      </c>
      <c r="H220" s="210">
        <v>43</v>
      </c>
      <c r="I220" s="201">
        <v>45</v>
      </c>
      <c r="J220" s="210">
        <v>28</v>
      </c>
      <c r="K220" s="201">
        <v>35</v>
      </c>
      <c r="L220" s="202">
        <v>29</v>
      </c>
      <c r="M220" s="203">
        <v>36</v>
      </c>
      <c r="N220" s="211">
        <v>22</v>
      </c>
      <c r="O220" s="201">
        <v>32</v>
      </c>
      <c r="P220" s="210">
        <v>30</v>
      </c>
      <c r="Q220" s="201">
        <v>23</v>
      </c>
      <c r="R220" s="203">
        <v>20</v>
      </c>
      <c r="S220" s="201">
        <v>32</v>
      </c>
      <c r="T220" s="203">
        <v>18</v>
      </c>
      <c r="U220" s="212">
        <v>32</v>
      </c>
      <c r="V220" s="203">
        <v>22</v>
      </c>
      <c r="W220" s="212">
        <v>354</v>
      </c>
      <c r="X220" s="203">
        <v>276</v>
      </c>
      <c r="Y220" s="116" t="s">
        <v>351</v>
      </c>
      <c r="Z220" s="104">
        <f>SUM(M219:V219,W220:X223)</f>
        <v>1450</v>
      </c>
    </row>
    <row r="221" spans="1:26" ht="13.5">
      <c r="A221" s="122"/>
      <c r="B221" s="185" t="s">
        <v>399</v>
      </c>
      <c r="C221" s="201">
        <v>15</v>
      </c>
      <c r="D221" s="210">
        <v>11</v>
      </c>
      <c r="E221" s="201">
        <v>14</v>
      </c>
      <c r="F221" s="210">
        <v>10</v>
      </c>
      <c r="G221" s="201">
        <v>22</v>
      </c>
      <c r="H221" s="210">
        <v>10</v>
      </c>
      <c r="I221" s="201">
        <v>17</v>
      </c>
      <c r="J221" s="210">
        <v>11</v>
      </c>
      <c r="K221" s="201">
        <v>11</v>
      </c>
      <c r="L221" s="202">
        <v>7</v>
      </c>
      <c r="M221" s="203">
        <v>22</v>
      </c>
      <c r="N221" s="211">
        <v>8</v>
      </c>
      <c r="O221" s="201">
        <v>11</v>
      </c>
      <c r="P221" s="210">
        <v>5</v>
      </c>
      <c r="Q221" s="201">
        <v>11</v>
      </c>
      <c r="R221" s="203">
        <v>6</v>
      </c>
      <c r="S221" s="201">
        <v>11</v>
      </c>
      <c r="T221" s="203">
        <v>2</v>
      </c>
      <c r="U221" s="212">
        <v>10</v>
      </c>
      <c r="V221" s="203">
        <v>2</v>
      </c>
      <c r="W221" s="212">
        <v>144</v>
      </c>
      <c r="X221" s="203">
        <v>72</v>
      </c>
      <c r="Y221" s="105"/>
      <c r="Z221" s="106"/>
    </row>
    <row r="222" spans="1:26" ht="13.5">
      <c r="A222" s="122"/>
      <c r="B222" s="185" t="s">
        <v>400</v>
      </c>
      <c r="C222" s="201">
        <v>13</v>
      </c>
      <c r="D222" s="210">
        <v>1</v>
      </c>
      <c r="E222" s="201">
        <v>10</v>
      </c>
      <c r="F222" s="210">
        <v>2</v>
      </c>
      <c r="G222" s="201">
        <v>8</v>
      </c>
      <c r="H222" s="210">
        <v>0</v>
      </c>
      <c r="I222" s="201">
        <v>5</v>
      </c>
      <c r="J222" s="210">
        <v>0</v>
      </c>
      <c r="K222" s="201">
        <v>5</v>
      </c>
      <c r="L222" s="202">
        <v>1</v>
      </c>
      <c r="M222" s="203">
        <v>3</v>
      </c>
      <c r="N222" s="211">
        <v>0</v>
      </c>
      <c r="O222" s="201">
        <v>1</v>
      </c>
      <c r="P222" s="210">
        <v>0</v>
      </c>
      <c r="Q222" s="201">
        <v>2</v>
      </c>
      <c r="R222" s="203">
        <v>0</v>
      </c>
      <c r="S222" s="201">
        <v>1</v>
      </c>
      <c r="T222" s="203">
        <v>0</v>
      </c>
      <c r="U222" s="212">
        <v>1</v>
      </c>
      <c r="V222" s="203">
        <v>0</v>
      </c>
      <c r="W222" s="212">
        <v>49</v>
      </c>
      <c r="X222" s="203">
        <v>4</v>
      </c>
      <c r="Y222" s="105"/>
      <c r="Z222" s="106"/>
    </row>
    <row r="223" spans="1:26" ht="14.25" thickBot="1">
      <c r="A223" s="111"/>
      <c r="B223" s="186" t="s">
        <v>415</v>
      </c>
      <c r="C223" s="215" t="s">
        <v>430</v>
      </c>
      <c r="D223" s="215" t="s">
        <v>430</v>
      </c>
      <c r="E223" s="215" t="s">
        <v>430</v>
      </c>
      <c r="F223" s="215" t="s">
        <v>430</v>
      </c>
      <c r="G223" s="215" t="s">
        <v>430</v>
      </c>
      <c r="H223" s="215" t="s">
        <v>430</v>
      </c>
      <c r="I223" s="215" t="s">
        <v>430</v>
      </c>
      <c r="J223" s="215" t="s">
        <v>430</v>
      </c>
      <c r="K223" s="215" t="s">
        <v>430</v>
      </c>
      <c r="L223" s="215" t="s">
        <v>430</v>
      </c>
      <c r="M223" s="215" t="s">
        <v>430</v>
      </c>
      <c r="N223" s="215" t="s">
        <v>430</v>
      </c>
      <c r="O223" s="215" t="s">
        <v>430</v>
      </c>
      <c r="P223" s="215" t="s">
        <v>430</v>
      </c>
      <c r="Q223" s="215" t="s">
        <v>430</v>
      </c>
      <c r="R223" s="215" t="s">
        <v>430</v>
      </c>
      <c r="S223" s="215" t="s">
        <v>430</v>
      </c>
      <c r="T223" s="215" t="s">
        <v>430</v>
      </c>
      <c r="U223" s="215" t="s">
        <v>430</v>
      </c>
      <c r="V223" s="215" t="s">
        <v>430</v>
      </c>
      <c r="W223" s="215" t="s">
        <v>430</v>
      </c>
      <c r="X223" s="215" t="s">
        <v>430</v>
      </c>
      <c r="Y223" s="100"/>
      <c r="Z223" s="107"/>
    </row>
    <row r="224" spans="1:26" ht="13.5">
      <c r="A224" s="122" t="s">
        <v>370</v>
      </c>
      <c r="B224" s="184" t="s">
        <v>391</v>
      </c>
      <c r="C224" s="204">
        <v>8</v>
      </c>
      <c r="D224" s="135">
        <v>13</v>
      </c>
      <c r="E224" s="204">
        <v>9</v>
      </c>
      <c r="F224" s="135">
        <v>12</v>
      </c>
      <c r="G224" s="204">
        <v>11</v>
      </c>
      <c r="H224" s="135">
        <v>10</v>
      </c>
      <c r="I224" s="204">
        <v>8</v>
      </c>
      <c r="J224" s="135">
        <v>8</v>
      </c>
      <c r="K224" s="204">
        <v>7</v>
      </c>
      <c r="L224" s="205">
        <v>15</v>
      </c>
      <c r="M224" s="206">
        <v>10</v>
      </c>
      <c r="N224" s="213">
        <v>7</v>
      </c>
      <c r="O224" s="204">
        <v>6</v>
      </c>
      <c r="P224" s="135">
        <v>8</v>
      </c>
      <c r="Q224" s="204">
        <v>5</v>
      </c>
      <c r="R224" s="206">
        <v>12</v>
      </c>
      <c r="S224" s="204">
        <v>11</v>
      </c>
      <c r="T224" s="206">
        <v>13</v>
      </c>
      <c r="U224" s="214">
        <v>7</v>
      </c>
      <c r="V224" s="206">
        <v>14</v>
      </c>
      <c r="W224" s="214">
        <v>82</v>
      </c>
      <c r="X224" s="206">
        <v>112</v>
      </c>
      <c r="Y224" s="116" t="s">
        <v>342</v>
      </c>
      <c r="Z224" s="104">
        <f>SUM(W224:X234)</f>
        <v>2365</v>
      </c>
    </row>
    <row r="225" spans="1:26" ht="13.5">
      <c r="A225" s="122"/>
      <c r="B225" s="184" t="s">
        <v>392</v>
      </c>
      <c r="C225" s="201">
        <v>11</v>
      </c>
      <c r="D225" s="210">
        <v>8</v>
      </c>
      <c r="E225" s="201">
        <v>15</v>
      </c>
      <c r="F225" s="210">
        <v>6</v>
      </c>
      <c r="G225" s="201">
        <v>7</v>
      </c>
      <c r="H225" s="210">
        <v>8</v>
      </c>
      <c r="I225" s="201">
        <v>11</v>
      </c>
      <c r="J225" s="210">
        <v>10</v>
      </c>
      <c r="K225" s="201">
        <v>10</v>
      </c>
      <c r="L225" s="202">
        <v>9</v>
      </c>
      <c r="M225" s="203">
        <v>14</v>
      </c>
      <c r="N225" s="211">
        <v>6</v>
      </c>
      <c r="O225" s="201">
        <v>8</v>
      </c>
      <c r="P225" s="210">
        <v>9</v>
      </c>
      <c r="Q225" s="201">
        <v>13</v>
      </c>
      <c r="R225" s="203">
        <v>13</v>
      </c>
      <c r="S225" s="201">
        <v>5</v>
      </c>
      <c r="T225" s="203">
        <v>17</v>
      </c>
      <c r="U225" s="212">
        <v>4</v>
      </c>
      <c r="V225" s="203">
        <v>12</v>
      </c>
      <c r="W225" s="212">
        <v>98</v>
      </c>
      <c r="X225" s="203">
        <v>98</v>
      </c>
      <c r="Y225" s="116" t="s">
        <v>345</v>
      </c>
      <c r="Z225" s="104">
        <f>SUM(C224:V224,C225:L225)</f>
        <v>289</v>
      </c>
    </row>
    <row r="226" spans="1:26" ht="13.5">
      <c r="A226" s="122"/>
      <c r="B226" s="184" t="s">
        <v>393</v>
      </c>
      <c r="C226" s="201">
        <v>14</v>
      </c>
      <c r="D226" s="210">
        <v>11</v>
      </c>
      <c r="E226" s="201">
        <v>13</v>
      </c>
      <c r="F226" s="210">
        <v>18</v>
      </c>
      <c r="G226" s="201">
        <v>6</v>
      </c>
      <c r="H226" s="210">
        <v>11</v>
      </c>
      <c r="I226" s="201">
        <v>12</v>
      </c>
      <c r="J226" s="210">
        <v>16</v>
      </c>
      <c r="K226" s="201">
        <v>10</v>
      </c>
      <c r="L226" s="202">
        <v>4</v>
      </c>
      <c r="M226" s="203">
        <v>14</v>
      </c>
      <c r="N226" s="211">
        <v>10</v>
      </c>
      <c r="O226" s="201">
        <v>15</v>
      </c>
      <c r="P226" s="210">
        <v>5</v>
      </c>
      <c r="Q226" s="201">
        <v>17</v>
      </c>
      <c r="R226" s="203">
        <v>10</v>
      </c>
      <c r="S226" s="201">
        <v>13</v>
      </c>
      <c r="T226" s="203">
        <v>12</v>
      </c>
      <c r="U226" s="212">
        <v>10</v>
      </c>
      <c r="V226" s="203">
        <v>13</v>
      </c>
      <c r="W226" s="212">
        <v>124</v>
      </c>
      <c r="X226" s="203">
        <v>110</v>
      </c>
      <c r="Y226" s="116" t="s">
        <v>346</v>
      </c>
      <c r="Z226" s="104">
        <f>SUM(M225:V225,W226:X234)</f>
        <v>2076</v>
      </c>
    </row>
    <row r="227" spans="1:26" ht="13.5">
      <c r="A227" s="122"/>
      <c r="B227" s="184" t="s">
        <v>394</v>
      </c>
      <c r="C227" s="201">
        <v>13</v>
      </c>
      <c r="D227" s="210">
        <v>10</v>
      </c>
      <c r="E227" s="201">
        <v>17</v>
      </c>
      <c r="F227" s="210">
        <v>8</v>
      </c>
      <c r="G227" s="201">
        <v>14</v>
      </c>
      <c r="H227" s="210">
        <v>13</v>
      </c>
      <c r="I227" s="201">
        <v>14</v>
      </c>
      <c r="J227" s="210">
        <v>17</v>
      </c>
      <c r="K227" s="201">
        <v>14</v>
      </c>
      <c r="L227" s="202">
        <v>16</v>
      </c>
      <c r="M227" s="203">
        <v>18</v>
      </c>
      <c r="N227" s="211">
        <v>20</v>
      </c>
      <c r="O227" s="201">
        <v>12</v>
      </c>
      <c r="P227" s="210">
        <v>18</v>
      </c>
      <c r="Q227" s="201">
        <v>25</v>
      </c>
      <c r="R227" s="203">
        <v>20</v>
      </c>
      <c r="S227" s="201">
        <v>22</v>
      </c>
      <c r="T227" s="203">
        <v>17</v>
      </c>
      <c r="U227" s="212">
        <v>13</v>
      </c>
      <c r="V227" s="203">
        <v>15</v>
      </c>
      <c r="W227" s="212">
        <v>162</v>
      </c>
      <c r="X227" s="203">
        <v>154</v>
      </c>
      <c r="Y227" s="116" t="s">
        <v>347</v>
      </c>
      <c r="Z227" s="104">
        <f>SUM(W224:X225)</f>
        <v>390</v>
      </c>
    </row>
    <row r="228" spans="1:26" ht="13.5">
      <c r="A228" s="122"/>
      <c r="B228" s="184" t="s">
        <v>395</v>
      </c>
      <c r="C228" s="201">
        <v>18</v>
      </c>
      <c r="D228" s="210">
        <v>20</v>
      </c>
      <c r="E228" s="201">
        <v>18</v>
      </c>
      <c r="F228" s="210">
        <v>17</v>
      </c>
      <c r="G228" s="201">
        <v>16</v>
      </c>
      <c r="H228" s="210">
        <v>16</v>
      </c>
      <c r="I228" s="201">
        <v>10</v>
      </c>
      <c r="J228" s="210">
        <v>12</v>
      </c>
      <c r="K228" s="201">
        <v>20</v>
      </c>
      <c r="L228" s="202">
        <v>16</v>
      </c>
      <c r="M228" s="203">
        <v>17</v>
      </c>
      <c r="N228" s="211">
        <v>12</v>
      </c>
      <c r="O228" s="201">
        <v>18</v>
      </c>
      <c r="P228" s="210">
        <v>16</v>
      </c>
      <c r="Q228" s="201">
        <v>11</v>
      </c>
      <c r="R228" s="203">
        <v>16</v>
      </c>
      <c r="S228" s="201">
        <v>14</v>
      </c>
      <c r="T228" s="203">
        <v>14</v>
      </c>
      <c r="U228" s="212">
        <v>11</v>
      </c>
      <c r="V228" s="203">
        <v>14</v>
      </c>
      <c r="W228" s="212">
        <v>153</v>
      </c>
      <c r="X228" s="203">
        <v>153</v>
      </c>
      <c r="Y228" s="116" t="s">
        <v>348</v>
      </c>
      <c r="Z228" s="104">
        <f>SUM(W226:X234)</f>
        <v>1975</v>
      </c>
    </row>
    <row r="229" spans="1:26" ht="13.5">
      <c r="A229" s="122"/>
      <c r="B229" s="184" t="s">
        <v>396</v>
      </c>
      <c r="C229" s="201">
        <v>10</v>
      </c>
      <c r="D229" s="210">
        <v>15</v>
      </c>
      <c r="E229" s="201">
        <v>11</v>
      </c>
      <c r="F229" s="210">
        <v>12</v>
      </c>
      <c r="G229" s="201">
        <v>7</v>
      </c>
      <c r="H229" s="210">
        <v>7</v>
      </c>
      <c r="I229" s="201">
        <v>14</v>
      </c>
      <c r="J229" s="210">
        <v>12</v>
      </c>
      <c r="K229" s="201">
        <v>12</v>
      </c>
      <c r="L229" s="202">
        <v>13</v>
      </c>
      <c r="M229" s="203">
        <v>20</v>
      </c>
      <c r="N229" s="211">
        <v>17</v>
      </c>
      <c r="O229" s="201">
        <v>14</v>
      </c>
      <c r="P229" s="210">
        <v>16</v>
      </c>
      <c r="Q229" s="201">
        <v>24</v>
      </c>
      <c r="R229" s="203">
        <v>13</v>
      </c>
      <c r="S229" s="201">
        <v>20</v>
      </c>
      <c r="T229" s="203">
        <v>8</v>
      </c>
      <c r="U229" s="212">
        <v>23</v>
      </c>
      <c r="V229" s="203">
        <v>21</v>
      </c>
      <c r="W229" s="212">
        <v>155</v>
      </c>
      <c r="X229" s="203">
        <v>134</v>
      </c>
      <c r="Y229" s="116" t="s">
        <v>349</v>
      </c>
      <c r="Z229" s="104">
        <f>SUM(W224:X224,C225:L225)</f>
        <v>289</v>
      </c>
    </row>
    <row r="230" spans="1:26" ht="13.5">
      <c r="A230" s="122"/>
      <c r="B230" s="184" t="s">
        <v>397</v>
      </c>
      <c r="C230" s="201">
        <v>18</v>
      </c>
      <c r="D230" s="210">
        <v>25</v>
      </c>
      <c r="E230" s="201">
        <v>29</v>
      </c>
      <c r="F230" s="210">
        <v>28</v>
      </c>
      <c r="G230" s="201">
        <v>43</v>
      </c>
      <c r="H230" s="210">
        <v>30</v>
      </c>
      <c r="I230" s="201">
        <v>20</v>
      </c>
      <c r="J230" s="210">
        <v>21</v>
      </c>
      <c r="K230" s="201">
        <v>14</v>
      </c>
      <c r="L230" s="202">
        <v>16</v>
      </c>
      <c r="M230" s="203">
        <v>16</v>
      </c>
      <c r="N230" s="211">
        <v>19</v>
      </c>
      <c r="O230" s="201">
        <v>22</v>
      </c>
      <c r="P230" s="210">
        <v>20</v>
      </c>
      <c r="Q230" s="201">
        <v>27</v>
      </c>
      <c r="R230" s="203">
        <v>25</v>
      </c>
      <c r="S230" s="201">
        <v>19</v>
      </c>
      <c r="T230" s="203">
        <v>28</v>
      </c>
      <c r="U230" s="212">
        <v>19</v>
      </c>
      <c r="V230" s="203">
        <v>13</v>
      </c>
      <c r="W230" s="212">
        <v>227</v>
      </c>
      <c r="X230" s="203">
        <v>225</v>
      </c>
      <c r="Y230" s="116" t="s">
        <v>350</v>
      </c>
      <c r="Z230" s="104">
        <f>SUM(M225:V225,W226:X229,C230:L230)</f>
        <v>1490</v>
      </c>
    </row>
    <row r="231" spans="1:26" ht="13.5">
      <c r="A231" s="122"/>
      <c r="B231" s="184" t="s">
        <v>398</v>
      </c>
      <c r="C231" s="201">
        <v>19</v>
      </c>
      <c r="D231" s="210">
        <v>18</v>
      </c>
      <c r="E231" s="201">
        <v>17</v>
      </c>
      <c r="F231" s="210">
        <v>13</v>
      </c>
      <c r="G231" s="201">
        <v>23</v>
      </c>
      <c r="H231" s="210">
        <v>20</v>
      </c>
      <c r="I231" s="201">
        <v>13</v>
      </c>
      <c r="J231" s="210">
        <v>12</v>
      </c>
      <c r="K231" s="201">
        <v>14</v>
      </c>
      <c r="L231" s="202">
        <v>12</v>
      </c>
      <c r="M231" s="203">
        <v>12</v>
      </c>
      <c r="N231" s="211">
        <v>9</v>
      </c>
      <c r="O231" s="201">
        <v>11</v>
      </c>
      <c r="P231" s="210">
        <v>13</v>
      </c>
      <c r="Q231" s="201">
        <v>14</v>
      </c>
      <c r="R231" s="203">
        <v>8</v>
      </c>
      <c r="S231" s="201">
        <v>8</v>
      </c>
      <c r="T231" s="203">
        <v>11</v>
      </c>
      <c r="U231" s="212">
        <v>8</v>
      </c>
      <c r="V231" s="203">
        <v>8</v>
      </c>
      <c r="W231" s="212">
        <v>139</v>
      </c>
      <c r="X231" s="203">
        <v>124</v>
      </c>
      <c r="Y231" s="116" t="s">
        <v>351</v>
      </c>
      <c r="Z231" s="104">
        <f>SUM(M230:V230,W231:X234)</f>
        <v>586</v>
      </c>
    </row>
    <row r="232" spans="1:26" ht="13.5">
      <c r="A232" s="122"/>
      <c r="B232" s="185" t="s">
        <v>399</v>
      </c>
      <c r="C232" s="201">
        <v>10</v>
      </c>
      <c r="D232" s="210">
        <v>4</v>
      </c>
      <c r="E232" s="201">
        <v>5</v>
      </c>
      <c r="F232" s="210">
        <v>2</v>
      </c>
      <c r="G232" s="201">
        <v>8</v>
      </c>
      <c r="H232" s="210">
        <v>5</v>
      </c>
      <c r="I232" s="201">
        <v>3</v>
      </c>
      <c r="J232" s="210">
        <v>5</v>
      </c>
      <c r="K232" s="201">
        <v>11</v>
      </c>
      <c r="L232" s="202">
        <v>4</v>
      </c>
      <c r="M232" s="203">
        <v>5</v>
      </c>
      <c r="N232" s="211">
        <v>0</v>
      </c>
      <c r="O232" s="201">
        <v>7</v>
      </c>
      <c r="P232" s="210">
        <v>5</v>
      </c>
      <c r="Q232" s="201">
        <v>3</v>
      </c>
      <c r="R232" s="203">
        <v>1</v>
      </c>
      <c r="S232" s="201">
        <v>7</v>
      </c>
      <c r="T232" s="203">
        <v>3</v>
      </c>
      <c r="U232" s="212">
        <v>3</v>
      </c>
      <c r="V232" s="203">
        <v>2</v>
      </c>
      <c r="W232" s="212">
        <v>62</v>
      </c>
      <c r="X232" s="203">
        <v>31</v>
      </c>
      <c r="Y232" s="105"/>
      <c r="Z232" s="106"/>
    </row>
    <row r="233" spans="1:26" ht="13.5">
      <c r="A233" s="122"/>
      <c r="B233" s="185" t="s">
        <v>400</v>
      </c>
      <c r="C233" s="201">
        <v>2</v>
      </c>
      <c r="D233" s="210">
        <v>2</v>
      </c>
      <c r="E233" s="201">
        <v>2</v>
      </c>
      <c r="F233" s="210">
        <v>1</v>
      </c>
      <c r="G233" s="201">
        <v>2</v>
      </c>
      <c r="H233" s="210">
        <v>0</v>
      </c>
      <c r="I233" s="201">
        <v>3</v>
      </c>
      <c r="J233" s="210">
        <v>0</v>
      </c>
      <c r="K233" s="201">
        <v>1</v>
      </c>
      <c r="L233" s="202">
        <v>1</v>
      </c>
      <c r="M233" s="203">
        <v>2</v>
      </c>
      <c r="N233" s="211">
        <v>0</v>
      </c>
      <c r="O233" s="201">
        <v>3</v>
      </c>
      <c r="P233" s="210">
        <v>1</v>
      </c>
      <c r="Q233" s="201">
        <v>1</v>
      </c>
      <c r="R233" s="203">
        <v>0</v>
      </c>
      <c r="S233" s="201">
        <v>1</v>
      </c>
      <c r="T233" s="203">
        <v>0</v>
      </c>
      <c r="U233" s="212">
        <v>0</v>
      </c>
      <c r="V233" s="203">
        <v>0</v>
      </c>
      <c r="W233" s="212">
        <v>17</v>
      </c>
      <c r="X233" s="203">
        <v>5</v>
      </c>
      <c r="Y233" s="105"/>
      <c r="Z233" s="106"/>
    </row>
    <row r="234" spans="1:26" ht="14.25" thickBot="1">
      <c r="A234" s="111"/>
      <c r="B234" s="186" t="s">
        <v>415</v>
      </c>
      <c r="C234" s="215" t="s">
        <v>430</v>
      </c>
      <c r="D234" s="215" t="s">
        <v>430</v>
      </c>
      <c r="E234" s="215" t="s">
        <v>430</v>
      </c>
      <c r="F234" s="215" t="s">
        <v>430</v>
      </c>
      <c r="G234" s="215" t="s">
        <v>430</v>
      </c>
      <c r="H234" s="215" t="s">
        <v>430</v>
      </c>
      <c r="I234" s="215" t="s">
        <v>430</v>
      </c>
      <c r="J234" s="215" t="s">
        <v>430</v>
      </c>
      <c r="K234" s="215" t="s">
        <v>430</v>
      </c>
      <c r="L234" s="215" t="s">
        <v>430</v>
      </c>
      <c r="M234" s="215" t="s">
        <v>430</v>
      </c>
      <c r="N234" s="215" t="s">
        <v>430</v>
      </c>
      <c r="O234" s="215" t="s">
        <v>430</v>
      </c>
      <c r="P234" s="215" t="s">
        <v>430</v>
      </c>
      <c r="Q234" s="215" t="s">
        <v>430</v>
      </c>
      <c r="R234" s="215" t="s">
        <v>430</v>
      </c>
      <c r="S234" s="215" t="s">
        <v>430</v>
      </c>
      <c r="T234" s="215" t="s">
        <v>430</v>
      </c>
      <c r="U234" s="215" t="s">
        <v>430</v>
      </c>
      <c r="V234" s="215" t="s">
        <v>430</v>
      </c>
      <c r="W234" s="215" t="s">
        <v>430</v>
      </c>
      <c r="X234" s="215" t="s">
        <v>430</v>
      </c>
      <c r="Y234" s="100"/>
      <c r="Z234" s="107"/>
    </row>
    <row r="235" spans="1:26" ht="13.5">
      <c r="A235" s="122" t="s">
        <v>371</v>
      </c>
      <c r="B235" s="184" t="s">
        <v>391</v>
      </c>
      <c r="C235" s="204">
        <v>0</v>
      </c>
      <c r="D235" s="135">
        <v>0</v>
      </c>
      <c r="E235" s="204">
        <v>0</v>
      </c>
      <c r="F235" s="135">
        <v>0</v>
      </c>
      <c r="G235" s="204">
        <v>0</v>
      </c>
      <c r="H235" s="135">
        <v>0</v>
      </c>
      <c r="I235" s="204">
        <v>1</v>
      </c>
      <c r="J235" s="135">
        <v>1</v>
      </c>
      <c r="K235" s="204">
        <v>0</v>
      </c>
      <c r="L235" s="205">
        <v>1</v>
      </c>
      <c r="M235" s="206">
        <v>1</v>
      </c>
      <c r="N235" s="213">
        <v>1</v>
      </c>
      <c r="O235" s="204">
        <v>1</v>
      </c>
      <c r="P235" s="135">
        <v>0</v>
      </c>
      <c r="Q235" s="204">
        <v>0</v>
      </c>
      <c r="R235" s="206">
        <v>3</v>
      </c>
      <c r="S235" s="204">
        <v>0</v>
      </c>
      <c r="T235" s="206">
        <v>2</v>
      </c>
      <c r="U235" s="214">
        <v>1</v>
      </c>
      <c r="V235" s="206">
        <v>1</v>
      </c>
      <c r="W235" s="214">
        <v>4</v>
      </c>
      <c r="X235" s="206">
        <v>9</v>
      </c>
      <c r="Y235" s="116" t="s">
        <v>342</v>
      </c>
      <c r="Z235" s="104">
        <f>SUM(W235:X245)</f>
        <v>296</v>
      </c>
    </row>
    <row r="236" spans="1:26" ht="13.5">
      <c r="A236" s="122"/>
      <c r="B236" s="184" t="s">
        <v>392</v>
      </c>
      <c r="C236" s="201">
        <v>1</v>
      </c>
      <c r="D236" s="210">
        <v>1</v>
      </c>
      <c r="E236" s="201">
        <v>1</v>
      </c>
      <c r="F236" s="210">
        <v>2</v>
      </c>
      <c r="G236" s="201">
        <v>1</v>
      </c>
      <c r="H236" s="210">
        <v>2</v>
      </c>
      <c r="I236" s="201">
        <v>1</v>
      </c>
      <c r="J236" s="210">
        <v>1</v>
      </c>
      <c r="K236" s="201">
        <v>1</v>
      </c>
      <c r="L236" s="202">
        <v>2</v>
      </c>
      <c r="M236" s="203">
        <v>1</v>
      </c>
      <c r="N236" s="211">
        <v>2</v>
      </c>
      <c r="O236" s="201">
        <v>0</v>
      </c>
      <c r="P236" s="210">
        <v>1</v>
      </c>
      <c r="Q236" s="201">
        <v>2</v>
      </c>
      <c r="R236" s="203">
        <v>1</v>
      </c>
      <c r="S236" s="201">
        <v>0</v>
      </c>
      <c r="T236" s="203">
        <v>2</v>
      </c>
      <c r="U236" s="212">
        <v>1</v>
      </c>
      <c r="V236" s="203">
        <v>1</v>
      </c>
      <c r="W236" s="212">
        <v>9</v>
      </c>
      <c r="X236" s="203">
        <v>15</v>
      </c>
      <c r="Y236" s="116" t="s">
        <v>345</v>
      </c>
      <c r="Z236" s="104">
        <f>SUM(C235:V235,C236:L236)</f>
        <v>26</v>
      </c>
    </row>
    <row r="237" spans="1:26" ht="13.5">
      <c r="A237" s="122"/>
      <c r="B237" s="184" t="s">
        <v>393</v>
      </c>
      <c r="C237" s="201">
        <v>2</v>
      </c>
      <c r="D237" s="210">
        <v>2</v>
      </c>
      <c r="E237" s="201">
        <v>1</v>
      </c>
      <c r="F237" s="210">
        <v>1</v>
      </c>
      <c r="G237" s="201">
        <v>5</v>
      </c>
      <c r="H237" s="210">
        <v>2</v>
      </c>
      <c r="I237" s="201">
        <v>1</v>
      </c>
      <c r="J237" s="210">
        <v>3</v>
      </c>
      <c r="K237" s="201">
        <v>2</v>
      </c>
      <c r="L237" s="202">
        <v>1</v>
      </c>
      <c r="M237" s="203">
        <v>2</v>
      </c>
      <c r="N237" s="211">
        <v>3</v>
      </c>
      <c r="O237" s="201">
        <v>1</v>
      </c>
      <c r="P237" s="210">
        <v>2</v>
      </c>
      <c r="Q237" s="201">
        <v>2</v>
      </c>
      <c r="R237" s="203">
        <v>3</v>
      </c>
      <c r="S237" s="201">
        <v>2</v>
      </c>
      <c r="T237" s="203">
        <v>0</v>
      </c>
      <c r="U237" s="212">
        <v>3</v>
      </c>
      <c r="V237" s="203">
        <v>2</v>
      </c>
      <c r="W237" s="212">
        <v>21</v>
      </c>
      <c r="X237" s="203">
        <v>19</v>
      </c>
      <c r="Y237" s="116" t="s">
        <v>346</v>
      </c>
      <c r="Z237" s="104">
        <f>SUM(M236:V236,W237:X245)</f>
        <v>270</v>
      </c>
    </row>
    <row r="238" spans="1:26" ht="13.5">
      <c r="A238" s="122"/>
      <c r="B238" s="184" t="s">
        <v>394</v>
      </c>
      <c r="C238" s="201">
        <v>2</v>
      </c>
      <c r="D238" s="210">
        <v>1</v>
      </c>
      <c r="E238" s="201">
        <v>0</v>
      </c>
      <c r="F238" s="210">
        <v>3</v>
      </c>
      <c r="G238" s="201">
        <v>3</v>
      </c>
      <c r="H238" s="210">
        <v>1</v>
      </c>
      <c r="I238" s="201">
        <v>1</v>
      </c>
      <c r="J238" s="210">
        <v>2</v>
      </c>
      <c r="K238" s="201">
        <v>1</v>
      </c>
      <c r="L238" s="202">
        <v>3</v>
      </c>
      <c r="M238" s="203">
        <v>2</v>
      </c>
      <c r="N238" s="211">
        <v>1</v>
      </c>
      <c r="O238" s="201">
        <v>1</v>
      </c>
      <c r="P238" s="210">
        <v>1</v>
      </c>
      <c r="Q238" s="201">
        <v>0</v>
      </c>
      <c r="R238" s="203">
        <v>0</v>
      </c>
      <c r="S238" s="201">
        <v>3</v>
      </c>
      <c r="T238" s="203">
        <v>0</v>
      </c>
      <c r="U238" s="212">
        <v>4</v>
      </c>
      <c r="V238" s="203">
        <v>3</v>
      </c>
      <c r="W238" s="212">
        <v>17</v>
      </c>
      <c r="X238" s="203">
        <v>15</v>
      </c>
      <c r="Y238" s="116" t="s">
        <v>347</v>
      </c>
      <c r="Z238" s="104">
        <f>SUM(W235:X236)</f>
        <v>37</v>
      </c>
    </row>
    <row r="239" spans="1:26" ht="13.5">
      <c r="A239" s="122"/>
      <c r="B239" s="184" t="s">
        <v>395</v>
      </c>
      <c r="C239" s="201">
        <v>1</v>
      </c>
      <c r="D239" s="210">
        <v>4</v>
      </c>
      <c r="E239" s="201">
        <v>0</v>
      </c>
      <c r="F239" s="210">
        <v>1</v>
      </c>
      <c r="G239" s="201">
        <v>4</v>
      </c>
      <c r="H239" s="210">
        <v>3</v>
      </c>
      <c r="I239" s="201">
        <v>2</v>
      </c>
      <c r="J239" s="210">
        <v>0</v>
      </c>
      <c r="K239" s="201">
        <v>1</v>
      </c>
      <c r="L239" s="202">
        <v>0</v>
      </c>
      <c r="M239" s="203">
        <v>3</v>
      </c>
      <c r="N239" s="211">
        <v>2</v>
      </c>
      <c r="O239" s="201">
        <v>0</v>
      </c>
      <c r="P239" s="210">
        <v>1</v>
      </c>
      <c r="Q239" s="201">
        <v>0</v>
      </c>
      <c r="R239" s="203">
        <v>0</v>
      </c>
      <c r="S239" s="201">
        <v>3</v>
      </c>
      <c r="T239" s="203">
        <v>2</v>
      </c>
      <c r="U239" s="212">
        <v>3</v>
      </c>
      <c r="V239" s="203">
        <v>1</v>
      </c>
      <c r="W239" s="212">
        <v>17</v>
      </c>
      <c r="X239" s="203">
        <v>14</v>
      </c>
      <c r="Y239" s="116" t="s">
        <v>348</v>
      </c>
      <c r="Z239" s="104">
        <f>SUM(W237:X245)</f>
        <v>259</v>
      </c>
    </row>
    <row r="240" spans="1:26" ht="13.5">
      <c r="A240" s="122"/>
      <c r="B240" s="184" t="s">
        <v>396</v>
      </c>
      <c r="C240" s="201">
        <v>3</v>
      </c>
      <c r="D240" s="210">
        <v>2</v>
      </c>
      <c r="E240" s="201">
        <v>7</v>
      </c>
      <c r="F240" s="210">
        <v>2</v>
      </c>
      <c r="G240" s="201">
        <v>3</v>
      </c>
      <c r="H240" s="210">
        <v>2</v>
      </c>
      <c r="I240" s="201">
        <v>1</v>
      </c>
      <c r="J240" s="210">
        <v>3</v>
      </c>
      <c r="K240" s="201">
        <v>4</v>
      </c>
      <c r="L240" s="202">
        <v>3</v>
      </c>
      <c r="M240" s="203">
        <v>1</v>
      </c>
      <c r="N240" s="211">
        <v>5</v>
      </c>
      <c r="O240" s="201">
        <v>4</v>
      </c>
      <c r="P240" s="210">
        <v>4</v>
      </c>
      <c r="Q240" s="201">
        <v>2</v>
      </c>
      <c r="R240" s="203">
        <v>1</v>
      </c>
      <c r="S240" s="201">
        <v>0</v>
      </c>
      <c r="T240" s="203">
        <v>3</v>
      </c>
      <c r="U240" s="212">
        <v>0</v>
      </c>
      <c r="V240" s="203">
        <v>4</v>
      </c>
      <c r="W240" s="212">
        <v>25</v>
      </c>
      <c r="X240" s="203">
        <v>29</v>
      </c>
      <c r="Y240" s="116" t="s">
        <v>349</v>
      </c>
      <c r="Z240" s="104">
        <f>SUM(W235:X235,C236:L236)</f>
        <v>26</v>
      </c>
    </row>
    <row r="241" spans="1:26" ht="13.5">
      <c r="A241" s="122"/>
      <c r="B241" s="184" t="s">
        <v>397</v>
      </c>
      <c r="C241" s="201">
        <v>2</v>
      </c>
      <c r="D241" s="210">
        <v>2</v>
      </c>
      <c r="E241" s="201">
        <v>7</v>
      </c>
      <c r="F241" s="210">
        <v>1</v>
      </c>
      <c r="G241" s="201">
        <v>2</v>
      </c>
      <c r="H241" s="210">
        <v>6</v>
      </c>
      <c r="I241" s="201">
        <v>0</v>
      </c>
      <c r="J241" s="210">
        <v>2</v>
      </c>
      <c r="K241" s="201">
        <v>0</v>
      </c>
      <c r="L241" s="202">
        <v>1</v>
      </c>
      <c r="M241" s="203">
        <v>3</v>
      </c>
      <c r="N241" s="211">
        <v>0</v>
      </c>
      <c r="O241" s="201">
        <v>1</v>
      </c>
      <c r="P241" s="210">
        <v>1</v>
      </c>
      <c r="Q241" s="201">
        <v>2</v>
      </c>
      <c r="R241" s="203">
        <v>0</v>
      </c>
      <c r="S241" s="201">
        <v>2</v>
      </c>
      <c r="T241" s="203">
        <v>2</v>
      </c>
      <c r="U241" s="212">
        <v>3</v>
      </c>
      <c r="V241" s="203">
        <v>2</v>
      </c>
      <c r="W241" s="212">
        <v>22</v>
      </c>
      <c r="X241" s="203">
        <v>17</v>
      </c>
      <c r="Y241" s="116" t="s">
        <v>350</v>
      </c>
      <c r="Z241" s="104">
        <f>SUM(M236:V236,W237:X240,C241:L241)</f>
        <v>191</v>
      </c>
    </row>
    <row r="242" spans="1:26" ht="13.5">
      <c r="A242" s="122"/>
      <c r="B242" s="184" t="s">
        <v>398</v>
      </c>
      <c r="C242" s="201">
        <v>4</v>
      </c>
      <c r="D242" s="210">
        <v>3</v>
      </c>
      <c r="E242" s="201">
        <v>2</v>
      </c>
      <c r="F242" s="210">
        <v>0</v>
      </c>
      <c r="G242" s="201">
        <v>1</v>
      </c>
      <c r="H242" s="210">
        <v>2</v>
      </c>
      <c r="I242" s="201">
        <v>2</v>
      </c>
      <c r="J242" s="210">
        <v>2</v>
      </c>
      <c r="K242" s="201">
        <v>1</v>
      </c>
      <c r="L242" s="202">
        <v>0</v>
      </c>
      <c r="M242" s="203">
        <v>1</v>
      </c>
      <c r="N242" s="211">
        <v>1</v>
      </c>
      <c r="O242" s="201">
        <v>3</v>
      </c>
      <c r="P242" s="210">
        <v>0</v>
      </c>
      <c r="Q242" s="201">
        <v>3</v>
      </c>
      <c r="R242" s="203">
        <v>6</v>
      </c>
      <c r="S242" s="201">
        <v>2</v>
      </c>
      <c r="T242" s="203">
        <v>2</v>
      </c>
      <c r="U242" s="212">
        <v>5</v>
      </c>
      <c r="V242" s="203">
        <v>0</v>
      </c>
      <c r="W242" s="212">
        <v>24</v>
      </c>
      <c r="X242" s="203">
        <v>16</v>
      </c>
      <c r="Y242" s="116" t="s">
        <v>351</v>
      </c>
      <c r="Z242" s="104">
        <f>SUM(M241:V241,W242:X245)</f>
        <v>79</v>
      </c>
    </row>
    <row r="243" spans="1:26" ht="13.5">
      <c r="A243" s="122"/>
      <c r="B243" s="184" t="s">
        <v>399</v>
      </c>
      <c r="C243" s="201">
        <v>1</v>
      </c>
      <c r="D243" s="210">
        <v>1</v>
      </c>
      <c r="E243" s="201">
        <v>1</v>
      </c>
      <c r="F243" s="210">
        <v>1</v>
      </c>
      <c r="G243" s="201">
        <v>5</v>
      </c>
      <c r="H243" s="210">
        <v>0</v>
      </c>
      <c r="I243" s="201">
        <v>2</v>
      </c>
      <c r="J243" s="210">
        <v>1</v>
      </c>
      <c r="K243" s="201">
        <v>0</v>
      </c>
      <c r="L243" s="202">
        <v>0</v>
      </c>
      <c r="M243" s="203">
        <v>2</v>
      </c>
      <c r="N243" s="211">
        <v>1</v>
      </c>
      <c r="O243" s="201">
        <v>1</v>
      </c>
      <c r="P243" s="210">
        <v>1</v>
      </c>
      <c r="Q243" s="201">
        <v>0</v>
      </c>
      <c r="R243" s="203">
        <v>0</v>
      </c>
      <c r="S243" s="201">
        <v>0</v>
      </c>
      <c r="T243" s="203">
        <v>1</v>
      </c>
      <c r="U243" s="212">
        <v>2</v>
      </c>
      <c r="V243" s="203">
        <v>1</v>
      </c>
      <c r="W243" s="212">
        <v>14</v>
      </c>
      <c r="X243" s="203">
        <v>7</v>
      </c>
      <c r="Y243" s="105"/>
      <c r="Z243" s="106"/>
    </row>
    <row r="244" spans="1:26" ht="13.5">
      <c r="A244" s="122"/>
      <c r="B244" s="184" t="s">
        <v>400</v>
      </c>
      <c r="C244" s="201">
        <v>0</v>
      </c>
      <c r="D244" s="210">
        <v>1</v>
      </c>
      <c r="E244" s="201">
        <v>0</v>
      </c>
      <c r="F244" s="210">
        <v>0</v>
      </c>
      <c r="G244" s="201">
        <v>0</v>
      </c>
      <c r="H244" s="210">
        <v>0</v>
      </c>
      <c r="I244" s="201">
        <v>0</v>
      </c>
      <c r="J244" s="210">
        <v>0</v>
      </c>
      <c r="K244" s="201">
        <v>1</v>
      </c>
      <c r="L244" s="202">
        <v>0</v>
      </c>
      <c r="M244" s="203">
        <v>0</v>
      </c>
      <c r="N244" s="211">
        <v>0</v>
      </c>
      <c r="O244" s="201">
        <v>0</v>
      </c>
      <c r="P244" s="210">
        <v>0</v>
      </c>
      <c r="Q244" s="201">
        <v>0</v>
      </c>
      <c r="R244" s="203">
        <v>0</v>
      </c>
      <c r="S244" s="201">
        <v>0</v>
      </c>
      <c r="T244" s="203">
        <v>0</v>
      </c>
      <c r="U244" s="212">
        <v>0</v>
      </c>
      <c r="V244" s="203">
        <v>0</v>
      </c>
      <c r="W244" s="212">
        <v>1</v>
      </c>
      <c r="X244" s="203">
        <v>1</v>
      </c>
      <c r="Y244" s="105"/>
      <c r="Z244" s="106"/>
    </row>
    <row r="245" spans="1:26" ht="14.25" thickBot="1">
      <c r="A245" s="111"/>
      <c r="B245" s="186" t="s">
        <v>415</v>
      </c>
      <c r="C245" s="215" t="s">
        <v>430</v>
      </c>
      <c r="D245" s="215" t="s">
        <v>430</v>
      </c>
      <c r="E245" s="215" t="s">
        <v>430</v>
      </c>
      <c r="F245" s="215" t="s">
        <v>430</v>
      </c>
      <c r="G245" s="215" t="s">
        <v>430</v>
      </c>
      <c r="H245" s="215" t="s">
        <v>430</v>
      </c>
      <c r="I245" s="215" t="s">
        <v>430</v>
      </c>
      <c r="J245" s="215" t="s">
        <v>430</v>
      </c>
      <c r="K245" s="215" t="s">
        <v>430</v>
      </c>
      <c r="L245" s="215" t="s">
        <v>430</v>
      </c>
      <c r="M245" s="215" t="s">
        <v>430</v>
      </c>
      <c r="N245" s="215" t="s">
        <v>430</v>
      </c>
      <c r="O245" s="215" t="s">
        <v>430</v>
      </c>
      <c r="P245" s="215" t="s">
        <v>430</v>
      </c>
      <c r="Q245" s="215" t="s">
        <v>430</v>
      </c>
      <c r="R245" s="215" t="s">
        <v>430</v>
      </c>
      <c r="S245" s="215" t="s">
        <v>430</v>
      </c>
      <c r="T245" s="215" t="s">
        <v>430</v>
      </c>
      <c r="U245" s="215" t="s">
        <v>430</v>
      </c>
      <c r="V245" s="215" t="s">
        <v>430</v>
      </c>
      <c r="W245" s="215" t="s">
        <v>430</v>
      </c>
      <c r="X245" s="215" t="s">
        <v>430</v>
      </c>
      <c r="Y245" s="100"/>
      <c r="Z245" s="107"/>
    </row>
    <row r="246" spans="1:26" ht="13.5">
      <c r="A246" s="122" t="s">
        <v>372</v>
      </c>
      <c r="B246" s="184" t="s">
        <v>391</v>
      </c>
      <c r="C246" s="204">
        <v>36</v>
      </c>
      <c r="D246" s="135">
        <v>25</v>
      </c>
      <c r="E246" s="204">
        <v>26</v>
      </c>
      <c r="F246" s="135">
        <v>35</v>
      </c>
      <c r="G246" s="204">
        <v>32</v>
      </c>
      <c r="H246" s="135">
        <v>23</v>
      </c>
      <c r="I246" s="204">
        <v>32</v>
      </c>
      <c r="J246" s="135">
        <v>31</v>
      </c>
      <c r="K246" s="204">
        <v>29</v>
      </c>
      <c r="L246" s="205">
        <v>30</v>
      </c>
      <c r="M246" s="206">
        <v>32</v>
      </c>
      <c r="N246" s="213">
        <v>30</v>
      </c>
      <c r="O246" s="204">
        <v>31</v>
      </c>
      <c r="P246" s="135">
        <v>34</v>
      </c>
      <c r="Q246" s="204">
        <v>36</v>
      </c>
      <c r="R246" s="206">
        <v>46</v>
      </c>
      <c r="S246" s="204">
        <v>43</v>
      </c>
      <c r="T246" s="206">
        <v>33</v>
      </c>
      <c r="U246" s="214">
        <v>46</v>
      </c>
      <c r="V246" s="206">
        <v>47</v>
      </c>
      <c r="W246" s="214">
        <v>343</v>
      </c>
      <c r="X246" s="206">
        <v>334</v>
      </c>
      <c r="Y246" s="115" t="s">
        <v>342</v>
      </c>
      <c r="Z246" s="103">
        <f>SUM(W246:X256)</f>
        <v>7928</v>
      </c>
    </row>
    <row r="247" spans="1:26" ht="13.5">
      <c r="A247" s="122"/>
      <c r="B247" s="184" t="s">
        <v>392</v>
      </c>
      <c r="C247" s="201">
        <v>41</v>
      </c>
      <c r="D247" s="210">
        <v>40</v>
      </c>
      <c r="E247" s="201">
        <v>40</v>
      </c>
      <c r="F247" s="210">
        <v>49</v>
      </c>
      <c r="G247" s="201">
        <v>36</v>
      </c>
      <c r="H247" s="210">
        <v>43</v>
      </c>
      <c r="I247" s="201">
        <v>51</v>
      </c>
      <c r="J247" s="210">
        <v>37</v>
      </c>
      <c r="K247" s="201">
        <v>33</v>
      </c>
      <c r="L247" s="202">
        <v>55</v>
      </c>
      <c r="M247" s="203">
        <v>32</v>
      </c>
      <c r="N247" s="211">
        <v>49</v>
      </c>
      <c r="O247" s="201">
        <v>44</v>
      </c>
      <c r="P247" s="210">
        <v>37</v>
      </c>
      <c r="Q247" s="201">
        <v>35</v>
      </c>
      <c r="R247" s="203">
        <v>42</v>
      </c>
      <c r="S247" s="201">
        <v>46</v>
      </c>
      <c r="T247" s="203">
        <v>43</v>
      </c>
      <c r="U247" s="212">
        <v>43</v>
      </c>
      <c r="V247" s="203">
        <v>33</v>
      </c>
      <c r="W247" s="212">
        <v>401</v>
      </c>
      <c r="X247" s="203">
        <v>428</v>
      </c>
      <c r="Y247" s="116" t="s">
        <v>345</v>
      </c>
      <c r="Z247" s="104">
        <f>SUM(C246:V246,C247:L247)</f>
        <v>1102</v>
      </c>
    </row>
    <row r="248" spans="1:26" ht="13.5">
      <c r="A248" s="122"/>
      <c r="B248" s="184" t="s">
        <v>393</v>
      </c>
      <c r="C248" s="201">
        <v>44</v>
      </c>
      <c r="D248" s="210">
        <v>53</v>
      </c>
      <c r="E248" s="201">
        <v>36</v>
      </c>
      <c r="F248" s="210">
        <v>35</v>
      </c>
      <c r="G248" s="201">
        <v>39</v>
      </c>
      <c r="H248" s="210">
        <v>42</v>
      </c>
      <c r="I248" s="201">
        <v>38</v>
      </c>
      <c r="J248" s="210">
        <v>44</v>
      </c>
      <c r="K248" s="201">
        <v>43</v>
      </c>
      <c r="L248" s="202">
        <v>38</v>
      </c>
      <c r="M248" s="203">
        <v>48</v>
      </c>
      <c r="N248" s="211">
        <v>40</v>
      </c>
      <c r="O248" s="201">
        <v>44</v>
      </c>
      <c r="P248" s="210">
        <v>47</v>
      </c>
      <c r="Q248" s="201">
        <v>33</v>
      </c>
      <c r="R248" s="203">
        <v>34</v>
      </c>
      <c r="S248" s="201">
        <v>34</v>
      </c>
      <c r="T248" s="203">
        <v>31</v>
      </c>
      <c r="U248" s="212">
        <v>43</v>
      </c>
      <c r="V248" s="203">
        <v>41</v>
      </c>
      <c r="W248" s="212">
        <v>402</v>
      </c>
      <c r="X248" s="203">
        <v>405</v>
      </c>
      <c r="Y248" s="116" t="s">
        <v>346</v>
      </c>
      <c r="Z248" s="104">
        <f>SUM(M247:V247,W248:X256)</f>
        <v>6826</v>
      </c>
    </row>
    <row r="249" spans="1:26" ht="13.5">
      <c r="A249" s="122"/>
      <c r="B249" s="184" t="s">
        <v>394</v>
      </c>
      <c r="C249" s="201">
        <v>42</v>
      </c>
      <c r="D249" s="210">
        <v>34</v>
      </c>
      <c r="E249" s="201">
        <v>40</v>
      </c>
      <c r="F249" s="210">
        <v>47</v>
      </c>
      <c r="G249" s="201">
        <v>53</v>
      </c>
      <c r="H249" s="210">
        <v>44</v>
      </c>
      <c r="I249" s="201">
        <v>47</v>
      </c>
      <c r="J249" s="210">
        <v>46</v>
      </c>
      <c r="K249" s="201">
        <v>38</v>
      </c>
      <c r="L249" s="202">
        <v>57</v>
      </c>
      <c r="M249" s="203">
        <v>59</v>
      </c>
      <c r="N249" s="211">
        <v>76</v>
      </c>
      <c r="O249" s="201">
        <v>78</v>
      </c>
      <c r="P249" s="210">
        <v>67</v>
      </c>
      <c r="Q249" s="201">
        <v>69</v>
      </c>
      <c r="R249" s="203">
        <v>71</v>
      </c>
      <c r="S249" s="201">
        <v>61</v>
      </c>
      <c r="T249" s="203">
        <v>69</v>
      </c>
      <c r="U249" s="212">
        <v>61</v>
      </c>
      <c r="V249" s="203">
        <v>60</v>
      </c>
      <c r="W249" s="212">
        <v>548</v>
      </c>
      <c r="X249" s="203">
        <v>571</v>
      </c>
      <c r="Y249" s="116" t="s">
        <v>347</v>
      </c>
      <c r="Z249" s="104">
        <f>SUM(W246:X247)</f>
        <v>1506</v>
      </c>
    </row>
    <row r="250" spans="1:26" ht="13.5">
      <c r="A250" s="122"/>
      <c r="B250" s="184" t="s">
        <v>395</v>
      </c>
      <c r="C250" s="201">
        <v>62</v>
      </c>
      <c r="D250" s="210">
        <v>76</v>
      </c>
      <c r="E250" s="201">
        <v>74</v>
      </c>
      <c r="F250" s="210">
        <v>55</v>
      </c>
      <c r="G250" s="201">
        <v>51</v>
      </c>
      <c r="H250" s="210">
        <v>56</v>
      </c>
      <c r="I250" s="201">
        <v>34</v>
      </c>
      <c r="J250" s="210">
        <v>43</v>
      </c>
      <c r="K250" s="201">
        <v>52</v>
      </c>
      <c r="L250" s="202">
        <v>53</v>
      </c>
      <c r="M250" s="203">
        <v>46</v>
      </c>
      <c r="N250" s="211">
        <v>53</v>
      </c>
      <c r="O250" s="201">
        <v>49</v>
      </c>
      <c r="P250" s="210">
        <v>45</v>
      </c>
      <c r="Q250" s="201">
        <v>44</v>
      </c>
      <c r="R250" s="203">
        <v>54</v>
      </c>
      <c r="S250" s="201">
        <v>46</v>
      </c>
      <c r="T250" s="203">
        <v>54</v>
      </c>
      <c r="U250" s="212">
        <v>49</v>
      </c>
      <c r="V250" s="203">
        <v>42</v>
      </c>
      <c r="W250" s="212">
        <v>507</v>
      </c>
      <c r="X250" s="203">
        <v>531</v>
      </c>
      <c r="Y250" s="116" t="s">
        <v>348</v>
      </c>
      <c r="Z250" s="104">
        <f>SUM(W248:X256)</f>
        <v>6422</v>
      </c>
    </row>
    <row r="251" spans="1:26" ht="13.5">
      <c r="A251" s="122"/>
      <c r="B251" s="184" t="s">
        <v>396</v>
      </c>
      <c r="C251" s="201">
        <v>39</v>
      </c>
      <c r="D251" s="210">
        <v>39</v>
      </c>
      <c r="E251" s="201">
        <v>58</v>
      </c>
      <c r="F251" s="210">
        <v>49</v>
      </c>
      <c r="G251" s="201">
        <v>40</v>
      </c>
      <c r="H251" s="210">
        <v>48</v>
      </c>
      <c r="I251" s="201">
        <v>46</v>
      </c>
      <c r="J251" s="210">
        <v>56</v>
      </c>
      <c r="K251" s="201">
        <v>34</v>
      </c>
      <c r="L251" s="202">
        <v>42</v>
      </c>
      <c r="M251" s="203">
        <v>51</v>
      </c>
      <c r="N251" s="211">
        <v>46</v>
      </c>
      <c r="O251" s="201">
        <v>49</v>
      </c>
      <c r="P251" s="210">
        <v>56</v>
      </c>
      <c r="Q251" s="201">
        <v>58</v>
      </c>
      <c r="R251" s="203">
        <v>44</v>
      </c>
      <c r="S251" s="201">
        <v>59</v>
      </c>
      <c r="T251" s="203">
        <v>57</v>
      </c>
      <c r="U251" s="212">
        <v>66</v>
      </c>
      <c r="V251" s="203">
        <v>68</v>
      </c>
      <c r="W251" s="212">
        <v>500</v>
      </c>
      <c r="X251" s="203">
        <v>505</v>
      </c>
      <c r="Y251" s="116" t="s">
        <v>349</v>
      </c>
      <c r="Z251" s="104">
        <f>SUM(W246:X246,C247:L247)</f>
        <v>1102</v>
      </c>
    </row>
    <row r="252" spans="1:26" ht="13.5">
      <c r="A252" s="122"/>
      <c r="B252" s="184" t="s">
        <v>397</v>
      </c>
      <c r="C252" s="201">
        <v>82</v>
      </c>
      <c r="D252" s="210">
        <v>75</v>
      </c>
      <c r="E252" s="201">
        <v>79</v>
      </c>
      <c r="F252" s="210">
        <v>62</v>
      </c>
      <c r="G252" s="201">
        <v>89</v>
      </c>
      <c r="H252" s="210">
        <v>69</v>
      </c>
      <c r="I252" s="201">
        <v>59</v>
      </c>
      <c r="J252" s="210">
        <v>41</v>
      </c>
      <c r="K252" s="201">
        <v>44</v>
      </c>
      <c r="L252" s="202">
        <v>44</v>
      </c>
      <c r="M252" s="203">
        <v>68</v>
      </c>
      <c r="N252" s="211">
        <v>65</v>
      </c>
      <c r="O252" s="201">
        <v>58</v>
      </c>
      <c r="P252" s="210">
        <v>50</v>
      </c>
      <c r="Q252" s="201">
        <v>61</v>
      </c>
      <c r="R252" s="203">
        <v>62</v>
      </c>
      <c r="S252" s="201">
        <v>68</v>
      </c>
      <c r="T252" s="203">
        <v>49</v>
      </c>
      <c r="U252" s="212">
        <v>49</v>
      </c>
      <c r="V252" s="203">
        <v>55</v>
      </c>
      <c r="W252" s="212">
        <v>657</v>
      </c>
      <c r="X252" s="203">
        <v>572</v>
      </c>
      <c r="Y252" s="116" t="s">
        <v>350</v>
      </c>
      <c r="Z252" s="104">
        <f>SUM(M247:V247,W248:X251,C252:L252)</f>
        <v>5017</v>
      </c>
    </row>
    <row r="253" spans="1:26" ht="13.5">
      <c r="A253" s="122"/>
      <c r="B253" s="184" t="s">
        <v>398</v>
      </c>
      <c r="C253" s="201">
        <v>56</v>
      </c>
      <c r="D253" s="210">
        <v>55</v>
      </c>
      <c r="E253" s="201">
        <v>52</v>
      </c>
      <c r="F253" s="210">
        <v>55</v>
      </c>
      <c r="G253" s="201">
        <v>54</v>
      </c>
      <c r="H253" s="210">
        <v>46</v>
      </c>
      <c r="I253" s="201">
        <v>46</v>
      </c>
      <c r="J253" s="210">
        <v>52</v>
      </c>
      <c r="K253" s="201">
        <v>66</v>
      </c>
      <c r="L253" s="202">
        <v>25</v>
      </c>
      <c r="M253" s="203">
        <v>31</v>
      </c>
      <c r="N253" s="211">
        <v>41</v>
      </c>
      <c r="O253" s="201">
        <v>40</v>
      </c>
      <c r="P253" s="210">
        <v>38</v>
      </c>
      <c r="Q253" s="201">
        <v>54</v>
      </c>
      <c r="R253" s="203">
        <v>26</v>
      </c>
      <c r="S253" s="201">
        <v>35</v>
      </c>
      <c r="T253" s="203">
        <v>33</v>
      </c>
      <c r="U253" s="212">
        <v>30</v>
      </c>
      <c r="V253" s="203">
        <v>18</v>
      </c>
      <c r="W253" s="212">
        <v>464</v>
      </c>
      <c r="X253" s="203">
        <v>389</v>
      </c>
      <c r="Y253" s="116" t="s">
        <v>351</v>
      </c>
      <c r="Z253" s="104">
        <f>SUM(M252:V252,W253:X256)</f>
        <v>1809</v>
      </c>
    </row>
    <row r="254" spans="1:26" ht="13.5">
      <c r="A254" s="122"/>
      <c r="B254" s="184" t="s">
        <v>399</v>
      </c>
      <c r="C254" s="201">
        <v>36</v>
      </c>
      <c r="D254" s="210">
        <v>20</v>
      </c>
      <c r="E254" s="201">
        <v>20</v>
      </c>
      <c r="F254" s="210">
        <v>18</v>
      </c>
      <c r="G254" s="201">
        <v>31</v>
      </c>
      <c r="H254" s="210">
        <v>21</v>
      </c>
      <c r="I254" s="201">
        <v>20</v>
      </c>
      <c r="J254" s="210">
        <v>10</v>
      </c>
      <c r="K254" s="201">
        <v>20</v>
      </c>
      <c r="L254" s="202">
        <v>15</v>
      </c>
      <c r="M254" s="203">
        <v>18</v>
      </c>
      <c r="N254" s="211">
        <v>10</v>
      </c>
      <c r="O254" s="201">
        <v>20</v>
      </c>
      <c r="P254" s="210">
        <v>4</v>
      </c>
      <c r="Q254" s="201">
        <v>12</v>
      </c>
      <c r="R254" s="203">
        <v>3</v>
      </c>
      <c r="S254" s="201">
        <v>16</v>
      </c>
      <c r="T254" s="203">
        <v>7</v>
      </c>
      <c r="U254" s="212">
        <v>10</v>
      </c>
      <c r="V254" s="203">
        <v>2</v>
      </c>
      <c r="W254" s="212">
        <v>203</v>
      </c>
      <c r="X254" s="203">
        <v>110</v>
      </c>
      <c r="Y254" s="105"/>
      <c r="Z254" s="106"/>
    </row>
    <row r="255" spans="1:26" ht="13.5">
      <c r="A255" s="122"/>
      <c r="B255" s="184" t="s">
        <v>400</v>
      </c>
      <c r="C255" s="201">
        <v>9</v>
      </c>
      <c r="D255" s="210">
        <v>2</v>
      </c>
      <c r="E255" s="201">
        <v>10</v>
      </c>
      <c r="F255" s="210">
        <v>3</v>
      </c>
      <c r="G255" s="201">
        <v>4</v>
      </c>
      <c r="H255" s="210">
        <v>3</v>
      </c>
      <c r="I255" s="201">
        <v>7</v>
      </c>
      <c r="J255" s="210">
        <v>2</v>
      </c>
      <c r="K255" s="201">
        <v>3</v>
      </c>
      <c r="L255" s="202">
        <v>3</v>
      </c>
      <c r="M255" s="203">
        <v>3</v>
      </c>
      <c r="N255" s="211">
        <v>0</v>
      </c>
      <c r="O255" s="201">
        <v>3</v>
      </c>
      <c r="P255" s="210">
        <v>0</v>
      </c>
      <c r="Q255" s="201">
        <v>1</v>
      </c>
      <c r="R255" s="203">
        <v>0</v>
      </c>
      <c r="S255" s="201">
        <v>4</v>
      </c>
      <c r="T255" s="203">
        <v>0</v>
      </c>
      <c r="U255" s="212">
        <v>1</v>
      </c>
      <c r="V255" s="203">
        <v>0</v>
      </c>
      <c r="W255" s="212">
        <v>45</v>
      </c>
      <c r="X255" s="203">
        <v>13</v>
      </c>
      <c r="Y255" s="105"/>
      <c r="Z255" s="106"/>
    </row>
    <row r="256" spans="1:26" ht="14.25" thickBot="1">
      <c r="A256" s="111"/>
      <c r="B256" s="186" t="s">
        <v>415</v>
      </c>
      <c r="C256" s="215" t="s">
        <v>430</v>
      </c>
      <c r="D256" s="215" t="s">
        <v>430</v>
      </c>
      <c r="E256" s="215" t="s">
        <v>430</v>
      </c>
      <c r="F256" s="215" t="s">
        <v>430</v>
      </c>
      <c r="G256" s="215" t="s">
        <v>430</v>
      </c>
      <c r="H256" s="215" t="s">
        <v>430</v>
      </c>
      <c r="I256" s="215" t="s">
        <v>430</v>
      </c>
      <c r="J256" s="215" t="s">
        <v>430</v>
      </c>
      <c r="K256" s="215" t="s">
        <v>430</v>
      </c>
      <c r="L256" s="215" t="s">
        <v>430</v>
      </c>
      <c r="M256" s="215" t="s">
        <v>430</v>
      </c>
      <c r="N256" s="215" t="s">
        <v>430</v>
      </c>
      <c r="O256" s="215" t="s">
        <v>430</v>
      </c>
      <c r="P256" s="215" t="s">
        <v>430</v>
      </c>
      <c r="Q256" s="215" t="s">
        <v>430</v>
      </c>
      <c r="R256" s="215" t="s">
        <v>430</v>
      </c>
      <c r="S256" s="215" t="s">
        <v>430</v>
      </c>
      <c r="T256" s="215" t="s">
        <v>430</v>
      </c>
      <c r="U256" s="215" t="s">
        <v>430</v>
      </c>
      <c r="V256" s="215" t="s">
        <v>430</v>
      </c>
      <c r="W256" s="215" t="s">
        <v>430</v>
      </c>
      <c r="X256" s="215" t="s">
        <v>430</v>
      </c>
      <c r="Y256" s="100"/>
      <c r="Z256" s="107"/>
    </row>
    <row r="257" spans="1:26" ht="13.5">
      <c r="A257" s="122" t="s">
        <v>373</v>
      </c>
      <c r="B257" s="184" t="s">
        <v>391</v>
      </c>
      <c r="C257" s="204">
        <v>9</v>
      </c>
      <c r="D257" s="135">
        <v>11</v>
      </c>
      <c r="E257" s="204">
        <v>10</v>
      </c>
      <c r="F257" s="135">
        <v>12</v>
      </c>
      <c r="G257" s="204">
        <v>17</v>
      </c>
      <c r="H257" s="135">
        <v>13</v>
      </c>
      <c r="I257" s="204">
        <v>14</v>
      </c>
      <c r="J257" s="135">
        <v>12</v>
      </c>
      <c r="K257" s="204">
        <v>12</v>
      </c>
      <c r="L257" s="205">
        <v>14</v>
      </c>
      <c r="M257" s="206">
        <v>16</v>
      </c>
      <c r="N257" s="213">
        <v>14</v>
      </c>
      <c r="O257" s="204">
        <v>10</v>
      </c>
      <c r="P257" s="135">
        <v>14</v>
      </c>
      <c r="Q257" s="204">
        <v>14</v>
      </c>
      <c r="R257" s="206">
        <v>15</v>
      </c>
      <c r="S257" s="204">
        <v>17</v>
      </c>
      <c r="T257" s="206">
        <v>10</v>
      </c>
      <c r="U257" s="214">
        <v>17</v>
      </c>
      <c r="V257" s="206">
        <v>13</v>
      </c>
      <c r="W257" s="214">
        <v>136</v>
      </c>
      <c r="X257" s="206">
        <v>128</v>
      </c>
      <c r="Y257" s="115" t="s">
        <v>342</v>
      </c>
      <c r="Z257" s="103">
        <f>SUM(W257:X267)</f>
        <v>3579</v>
      </c>
    </row>
    <row r="258" spans="1:26" ht="13.5">
      <c r="A258" s="122"/>
      <c r="B258" s="184" t="s">
        <v>392</v>
      </c>
      <c r="C258" s="201">
        <v>8</v>
      </c>
      <c r="D258" s="210">
        <v>6</v>
      </c>
      <c r="E258" s="201">
        <v>17</v>
      </c>
      <c r="F258" s="210">
        <v>21</v>
      </c>
      <c r="G258" s="201">
        <v>13</v>
      </c>
      <c r="H258" s="210">
        <v>21</v>
      </c>
      <c r="I258" s="201">
        <v>19</v>
      </c>
      <c r="J258" s="210">
        <v>11</v>
      </c>
      <c r="K258" s="201">
        <v>16</v>
      </c>
      <c r="L258" s="202">
        <v>17</v>
      </c>
      <c r="M258" s="203">
        <v>15</v>
      </c>
      <c r="N258" s="211">
        <v>16</v>
      </c>
      <c r="O258" s="201">
        <v>23</v>
      </c>
      <c r="P258" s="210">
        <v>16</v>
      </c>
      <c r="Q258" s="201">
        <v>12</v>
      </c>
      <c r="R258" s="203">
        <v>19</v>
      </c>
      <c r="S258" s="201">
        <v>13</v>
      </c>
      <c r="T258" s="203">
        <v>22</v>
      </c>
      <c r="U258" s="212">
        <v>15</v>
      </c>
      <c r="V258" s="203">
        <v>19</v>
      </c>
      <c r="W258" s="212">
        <v>151</v>
      </c>
      <c r="X258" s="203">
        <v>168</v>
      </c>
      <c r="Y258" s="116" t="s">
        <v>345</v>
      </c>
      <c r="Z258" s="104">
        <f>SUM(C257:V257,C258:L258)</f>
        <v>413</v>
      </c>
    </row>
    <row r="259" spans="1:26" ht="13.5">
      <c r="A259" s="122"/>
      <c r="B259" s="184" t="s">
        <v>393</v>
      </c>
      <c r="C259" s="201">
        <v>15</v>
      </c>
      <c r="D259" s="210">
        <v>20</v>
      </c>
      <c r="E259" s="201">
        <v>23</v>
      </c>
      <c r="F259" s="210">
        <v>14</v>
      </c>
      <c r="G259" s="201">
        <v>19</v>
      </c>
      <c r="H259" s="210">
        <v>20</v>
      </c>
      <c r="I259" s="201">
        <v>14</v>
      </c>
      <c r="J259" s="210">
        <v>14</v>
      </c>
      <c r="K259" s="201">
        <v>14</v>
      </c>
      <c r="L259" s="202">
        <v>17</v>
      </c>
      <c r="M259" s="203">
        <v>17</v>
      </c>
      <c r="N259" s="211">
        <v>20</v>
      </c>
      <c r="O259" s="201">
        <v>20</v>
      </c>
      <c r="P259" s="210">
        <v>21</v>
      </c>
      <c r="Q259" s="201">
        <v>12</v>
      </c>
      <c r="R259" s="203">
        <v>23</v>
      </c>
      <c r="S259" s="201">
        <v>11</v>
      </c>
      <c r="T259" s="203">
        <v>16</v>
      </c>
      <c r="U259" s="212">
        <v>13</v>
      </c>
      <c r="V259" s="203">
        <v>21</v>
      </c>
      <c r="W259" s="212">
        <v>158</v>
      </c>
      <c r="X259" s="203">
        <v>186</v>
      </c>
      <c r="Y259" s="116" t="s">
        <v>346</v>
      </c>
      <c r="Z259" s="104">
        <f>SUM(M258:V258,W259:X267)</f>
        <v>3166</v>
      </c>
    </row>
    <row r="260" spans="1:26" ht="13.5">
      <c r="A260" s="122"/>
      <c r="B260" s="184" t="s">
        <v>394</v>
      </c>
      <c r="C260" s="201">
        <v>19</v>
      </c>
      <c r="D260" s="210">
        <v>21</v>
      </c>
      <c r="E260" s="201">
        <v>21</v>
      </c>
      <c r="F260" s="210">
        <v>22</v>
      </c>
      <c r="G260" s="201">
        <v>21</v>
      </c>
      <c r="H260" s="210">
        <v>21</v>
      </c>
      <c r="I260" s="201">
        <v>23</v>
      </c>
      <c r="J260" s="210">
        <v>19</v>
      </c>
      <c r="K260" s="201">
        <v>19</v>
      </c>
      <c r="L260" s="202">
        <v>23</v>
      </c>
      <c r="M260" s="203">
        <v>24</v>
      </c>
      <c r="N260" s="211">
        <v>33</v>
      </c>
      <c r="O260" s="201">
        <v>27</v>
      </c>
      <c r="P260" s="210">
        <v>32</v>
      </c>
      <c r="Q260" s="201">
        <v>23</v>
      </c>
      <c r="R260" s="203">
        <v>29</v>
      </c>
      <c r="S260" s="201">
        <v>24</v>
      </c>
      <c r="T260" s="203">
        <v>25</v>
      </c>
      <c r="U260" s="212">
        <v>30</v>
      </c>
      <c r="V260" s="203">
        <v>19</v>
      </c>
      <c r="W260" s="212">
        <v>231</v>
      </c>
      <c r="X260" s="203">
        <v>244</v>
      </c>
      <c r="Y260" s="116" t="s">
        <v>347</v>
      </c>
      <c r="Z260" s="104">
        <f>SUM(W257:X258)</f>
        <v>583</v>
      </c>
    </row>
    <row r="261" spans="1:26" ht="13.5">
      <c r="A261" s="122"/>
      <c r="B261" s="184" t="s">
        <v>395</v>
      </c>
      <c r="C261" s="201">
        <v>16</v>
      </c>
      <c r="D261" s="210">
        <v>21</v>
      </c>
      <c r="E261" s="201">
        <v>20</v>
      </c>
      <c r="F261" s="210">
        <v>31</v>
      </c>
      <c r="G261" s="201">
        <v>22</v>
      </c>
      <c r="H261" s="210">
        <v>28</v>
      </c>
      <c r="I261" s="201">
        <v>16</v>
      </c>
      <c r="J261" s="210">
        <v>24</v>
      </c>
      <c r="K261" s="201">
        <v>30</v>
      </c>
      <c r="L261" s="202">
        <v>26</v>
      </c>
      <c r="M261" s="203">
        <v>28</v>
      </c>
      <c r="N261" s="211">
        <v>20</v>
      </c>
      <c r="O261" s="201">
        <v>15</v>
      </c>
      <c r="P261" s="210">
        <v>22</v>
      </c>
      <c r="Q261" s="201">
        <v>13</v>
      </c>
      <c r="R261" s="203">
        <v>30</v>
      </c>
      <c r="S261" s="201">
        <v>20</v>
      </c>
      <c r="T261" s="203">
        <v>24</v>
      </c>
      <c r="U261" s="212">
        <v>25</v>
      </c>
      <c r="V261" s="203">
        <v>18</v>
      </c>
      <c r="W261" s="212">
        <v>205</v>
      </c>
      <c r="X261" s="203">
        <v>244</v>
      </c>
      <c r="Y261" s="116" t="s">
        <v>348</v>
      </c>
      <c r="Z261" s="104">
        <f>SUM(W259:X267)</f>
        <v>2996</v>
      </c>
    </row>
    <row r="262" spans="1:26" ht="13.5">
      <c r="A262" s="122"/>
      <c r="B262" s="184" t="s">
        <v>396</v>
      </c>
      <c r="C262" s="201">
        <v>23</v>
      </c>
      <c r="D262" s="210">
        <v>24</v>
      </c>
      <c r="E262" s="201">
        <v>32</v>
      </c>
      <c r="F262" s="210">
        <v>27</v>
      </c>
      <c r="G262" s="201">
        <v>18</v>
      </c>
      <c r="H262" s="210">
        <v>19</v>
      </c>
      <c r="I262" s="201">
        <v>19</v>
      </c>
      <c r="J262" s="210">
        <v>27</v>
      </c>
      <c r="K262" s="201">
        <v>19</v>
      </c>
      <c r="L262" s="202">
        <v>17</v>
      </c>
      <c r="M262" s="203">
        <v>11</v>
      </c>
      <c r="N262" s="211">
        <v>16</v>
      </c>
      <c r="O262" s="201">
        <v>19</v>
      </c>
      <c r="P262" s="210">
        <v>20</v>
      </c>
      <c r="Q262" s="201">
        <v>36</v>
      </c>
      <c r="R262" s="203">
        <v>22</v>
      </c>
      <c r="S262" s="201">
        <v>32</v>
      </c>
      <c r="T262" s="203">
        <v>25</v>
      </c>
      <c r="U262" s="212">
        <v>42</v>
      </c>
      <c r="V262" s="203">
        <v>18</v>
      </c>
      <c r="W262" s="212">
        <v>251</v>
      </c>
      <c r="X262" s="203">
        <v>215</v>
      </c>
      <c r="Y262" s="116" t="s">
        <v>349</v>
      </c>
      <c r="Z262" s="104">
        <f>SUM(W257:X257,C258:L258)</f>
        <v>413</v>
      </c>
    </row>
    <row r="263" spans="1:26" ht="13.5">
      <c r="A263" s="122"/>
      <c r="B263" s="184" t="s">
        <v>397</v>
      </c>
      <c r="C263" s="201">
        <v>26</v>
      </c>
      <c r="D263" s="210">
        <v>28</v>
      </c>
      <c r="E263" s="201">
        <v>24</v>
      </c>
      <c r="F263" s="210">
        <v>47</v>
      </c>
      <c r="G263" s="201">
        <v>32</v>
      </c>
      <c r="H263" s="210">
        <v>29</v>
      </c>
      <c r="I263" s="201">
        <v>22</v>
      </c>
      <c r="J263" s="210">
        <v>31</v>
      </c>
      <c r="K263" s="201">
        <v>21</v>
      </c>
      <c r="L263" s="202">
        <v>14</v>
      </c>
      <c r="M263" s="203">
        <v>20</v>
      </c>
      <c r="N263" s="211">
        <v>34</v>
      </c>
      <c r="O263" s="201">
        <v>32</v>
      </c>
      <c r="P263" s="210">
        <v>26</v>
      </c>
      <c r="Q263" s="201">
        <v>39</v>
      </c>
      <c r="R263" s="203">
        <v>21</v>
      </c>
      <c r="S263" s="201">
        <v>29</v>
      </c>
      <c r="T263" s="203">
        <v>28</v>
      </c>
      <c r="U263" s="212">
        <v>28</v>
      </c>
      <c r="V263" s="203">
        <v>18</v>
      </c>
      <c r="W263" s="212">
        <v>273</v>
      </c>
      <c r="X263" s="203">
        <v>276</v>
      </c>
      <c r="Y263" s="116" t="s">
        <v>350</v>
      </c>
      <c r="Z263" s="104">
        <f>SUM(M258:V258,W259:X262,C263:L263)</f>
        <v>2178</v>
      </c>
    </row>
    <row r="264" spans="1:26" ht="13.5">
      <c r="A264" s="122"/>
      <c r="B264" s="184" t="s">
        <v>398</v>
      </c>
      <c r="C264" s="201">
        <v>29</v>
      </c>
      <c r="D264" s="210">
        <v>18</v>
      </c>
      <c r="E264" s="201">
        <v>28</v>
      </c>
      <c r="F264" s="210">
        <v>22</v>
      </c>
      <c r="G264" s="201">
        <v>32</v>
      </c>
      <c r="H264" s="210">
        <v>22</v>
      </c>
      <c r="I264" s="201">
        <v>30</v>
      </c>
      <c r="J264" s="210">
        <v>29</v>
      </c>
      <c r="K264" s="201">
        <v>34</v>
      </c>
      <c r="L264" s="202">
        <v>28</v>
      </c>
      <c r="M264" s="203">
        <v>29</v>
      </c>
      <c r="N264" s="211">
        <v>20</v>
      </c>
      <c r="O264" s="201">
        <v>27</v>
      </c>
      <c r="P264" s="210">
        <v>17</v>
      </c>
      <c r="Q264" s="201">
        <v>25</v>
      </c>
      <c r="R264" s="203">
        <v>16</v>
      </c>
      <c r="S264" s="201">
        <v>13</v>
      </c>
      <c r="T264" s="203">
        <v>20</v>
      </c>
      <c r="U264" s="212">
        <v>22</v>
      </c>
      <c r="V264" s="203">
        <v>14</v>
      </c>
      <c r="W264" s="212">
        <v>269</v>
      </c>
      <c r="X264" s="203">
        <v>206</v>
      </c>
      <c r="Y264" s="116" t="s">
        <v>351</v>
      </c>
      <c r="Z264" s="104">
        <f>SUM(M263:V263,W264:X267)</f>
        <v>988</v>
      </c>
    </row>
    <row r="265" spans="1:26" ht="13.5">
      <c r="A265" s="122"/>
      <c r="B265" s="184" t="s">
        <v>399</v>
      </c>
      <c r="C265" s="201">
        <v>16</v>
      </c>
      <c r="D265" s="210">
        <v>17</v>
      </c>
      <c r="E265" s="201">
        <v>21</v>
      </c>
      <c r="F265" s="210">
        <v>10</v>
      </c>
      <c r="G265" s="201">
        <v>22</v>
      </c>
      <c r="H265" s="210">
        <v>11</v>
      </c>
      <c r="I265" s="201">
        <v>14</v>
      </c>
      <c r="J265" s="210">
        <v>10</v>
      </c>
      <c r="K265" s="201">
        <v>12</v>
      </c>
      <c r="L265" s="202">
        <v>9</v>
      </c>
      <c r="M265" s="203">
        <v>15</v>
      </c>
      <c r="N265" s="211">
        <v>6</v>
      </c>
      <c r="O265" s="201">
        <v>12</v>
      </c>
      <c r="P265" s="210">
        <v>3</v>
      </c>
      <c r="Q265" s="201">
        <v>13</v>
      </c>
      <c r="R265" s="203">
        <v>3</v>
      </c>
      <c r="S265" s="201">
        <v>9</v>
      </c>
      <c r="T265" s="203">
        <v>3</v>
      </c>
      <c r="U265" s="212">
        <v>7</v>
      </c>
      <c r="V265" s="203">
        <v>2</v>
      </c>
      <c r="W265" s="212">
        <v>141</v>
      </c>
      <c r="X265" s="203">
        <v>74</v>
      </c>
      <c r="Y265" s="105"/>
      <c r="Z265" s="106"/>
    </row>
    <row r="266" spans="1:26" ht="13.5">
      <c r="A266" s="122"/>
      <c r="B266" s="184" t="s">
        <v>400</v>
      </c>
      <c r="C266" s="201">
        <v>5</v>
      </c>
      <c r="D266" s="210">
        <v>1</v>
      </c>
      <c r="E266" s="201">
        <v>5</v>
      </c>
      <c r="F266" s="210">
        <v>0</v>
      </c>
      <c r="G266" s="201">
        <v>5</v>
      </c>
      <c r="H266" s="210">
        <v>0</v>
      </c>
      <c r="I266" s="201">
        <v>1</v>
      </c>
      <c r="J266" s="210">
        <v>0</v>
      </c>
      <c r="K266" s="201">
        <v>1</v>
      </c>
      <c r="L266" s="202">
        <v>1</v>
      </c>
      <c r="M266" s="203">
        <v>1</v>
      </c>
      <c r="N266" s="211">
        <v>0</v>
      </c>
      <c r="O266" s="201">
        <v>1</v>
      </c>
      <c r="P266" s="210">
        <v>0</v>
      </c>
      <c r="Q266" s="201">
        <v>0</v>
      </c>
      <c r="R266" s="203">
        <v>0</v>
      </c>
      <c r="S266" s="201">
        <v>1</v>
      </c>
      <c r="T266" s="203">
        <v>0</v>
      </c>
      <c r="U266" s="212">
        <v>1</v>
      </c>
      <c r="V266" s="203">
        <v>0</v>
      </c>
      <c r="W266" s="212">
        <v>21</v>
      </c>
      <c r="X266" s="203">
        <v>2</v>
      </c>
      <c r="Y266" s="105"/>
      <c r="Z266" s="106"/>
    </row>
    <row r="267" spans="1:26" ht="14.25" thickBot="1">
      <c r="A267" s="111"/>
      <c r="B267" s="186" t="s">
        <v>415</v>
      </c>
      <c r="C267" s="215" t="s">
        <v>430</v>
      </c>
      <c r="D267" s="215" t="s">
        <v>430</v>
      </c>
      <c r="E267" s="215" t="s">
        <v>430</v>
      </c>
      <c r="F267" s="215" t="s">
        <v>430</v>
      </c>
      <c r="G267" s="215" t="s">
        <v>430</v>
      </c>
      <c r="H267" s="215" t="s">
        <v>430</v>
      </c>
      <c r="I267" s="215" t="s">
        <v>430</v>
      </c>
      <c r="J267" s="215" t="s">
        <v>430</v>
      </c>
      <c r="K267" s="215" t="s">
        <v>430</v>
      </c>
      <c r="L267" s="215" t="s">
        <v>430</v>
      </c>
      <c r="M267" s="215" t="s">
        <v>430</v>
      </c>
      <c r="N267" s="215" t="s">
        <v>430</v>
      </c>
      <c r="O267" s="215" t="s">
        <v>430</v>
      </c>
      <c r="P267" s="215" t="s">
        <v>430</v>
      </c>
      <c r="Q267" s="215" t="s">
        <v>430</v>
      </c>
      <c r="R267" s="215" t="s">
        <v>430</v>
      </c>
      <c r="S267" s="215" t="s">
        <v>430</v>
      </c>
      <c r="T267" s="215" t="s">
        <v>430</v>
      </c>
      <c r="U267" s="215" t="s">
        <v>430</v>
      </c>
      <c r="V267" s="215" t="s">
        <v>430</v>
      </c>
      <c r="W267" s="215" t="s">
        <v>430</v>
      </c>
      <c r="X267" s="215" t="s">
        <v>430</v>
      </c>
      <c r="Y267" s="100"/>
      <c r="Z267" s="107"/>
    </row>
    <row r="268" spans="1:26" ht="13.5">
      <c r="A268" s="122" t="s">
        <v>374</v>
      </c>
      <c r="B268" s="184" t="s">
        <v>391</v>
      </c>
      <c r="C268" s="204">
        <v>25</v>
      </c>
      <c r="D268" s="135">
        <v>32</v>
      </c>
      <c r="E268" s="204">
        <v>26</v>
      </c>
      <c r="F268" s="135">
        <v>30</v>
      </c>
      <c r="G268" s="204">
        <v>31</v>
      </c>
      <c r="H268" s="135">
        <v>27</v>
      </c>
      <c r="I268" s="204">
        <v>17</v>
      </c>
      <c r="J268" s="135">
        <v>29</v>
      </c>
      <c r="K268" s="204">
        <v>29</v>
      </c>
      <c r="L268" s="205">
        <v>26</v>
      </c>
      <c r="M268" s="206">
        <v>29</v>
      </c>
      <c r="N268" s="213">
        <v>33</v>
      </c>
      <c r="O268" s="204">
        <v>21</v>
      </c>
      <c r="P268" s="135">
        <v>38</v>
      </c>
      <c r="Q268" s="204">
        <v>19</v>
      </c>
      <c r="R268" s="206">
        <v>36</v>
      </c>
      <c r="S268" s="204">
        <v>26</v>
      </c>
      <c r="T268" s="206">
        <v>30</v>
      </c>
      <c r="U268" s="214">
        <v>25</v>
      </c>
      <c r="V268" s="206">
        <v>29</v>
      </c>
      <c r="W268" s="214">
        <v>248</v>
      </c>
      <c r="X268" s="206">
        <v>310</v>
      </c>
      <c r="Y268" s="115" t="s">
        <v>342</v>
      </c>
      <c r="Z268" s="103">
        <f>SUM(W268:X278)</f>
        <v>6048</v>
      </c>
    </row>
    <row r="269" spans="1:26" ht="13.5">
      <c r="A269" s="122"/>
      <c r="B269" s="184" t="s">
        <v>392</v>
      </c>
      <c r="C269" s="201">
        <v>34</v>
      </c>
      <c r="D269" s="210">
        <v>28</v>
      </c>
      <c r="E269" s="201">
        <v>33</v>
      </c>
      <c r="F269" s="210">
        <v>35</v>
      </c>
      <c r="G269" s="201">
        <v>33</v>
      </c>
      <c r="H269" s="210">
        <v>33</v>
      </c>
      <c r="I269" s="201">
        <v>39</v>
      </c>
      <c r="J269" s="210">
        <v>24</v>
      </c>
      <c r="K269" s="201">
        <v>35</v>
      </c>
      <c r="L269" s="202">
        <v>39</v>
      </c>
      <c r="M269" s="203">
        <v>28</v>
      </c>
      <c r="N269" s="211">
        <v>41</v>
      </c>
      <c r="O269" s="201">
        <v>29</v>
      </c>
      <c r="P269" s="210">
        <v>41</v>
      </c>
      <c r="Q269" s="201">
        <v>30</v>
      </c>
      <c r="R269" s="203">
        <v>34</v>
      </c>
      <c r="S269" s="201">
        <v>30</v>
      </c>
      <c r="T269" s="203">
        <v>18</v>
      </c>
      <c r="U269" s="212">
        <v>22</v>
      </c>
      <c r="V269" s="203">
        <v>33</v>
      </c>
      <c r="W269" s="212">
        <v>313</v>
      </c>
      <c r="X269" s="203">
        <v>326</v>
      </c>
      <c r="Y269" s="116" t="s">
        <v>345</v>
      </c>
      <c r="Z269" s="104">
        <f>SUM(C268:V268,C269:L269)</f>
        <v>891</v>
      </c>
    </row>
    <row r="270" spans="1:26" ht="13.5">
      <c r="A270" s="122"/>
      <c r="B270" s="184" t="s">
        <v>393</v>
      </c>
      <c r="C270" s="201">
        <v>24</v>
      </c>
      <c r="D270" s="210">
        <v>27</v>
      </c>
      <c r="E270" s="201">
        <v>31</v>
      </c>
      <c r="F270" s="210">
        <v>25</v>
      </c>
      <c r="G270" s="201">
        <v>24</v>
      </c>
      <c r="H270" s="210">
        <v>29</v>
      </c>
      <c r="I270" s="201">
        <v>25</v>
      </c>
      <c r="J270" s="210">
        <v>25</v>
      </c>
      <c r="K270" s="201">
        <v>26</v>
      </c>
      <c r="L270" s="202">
        <v>21</v>
      </c>
      <c r="M270" s="203">
        <v>31</v>
      </c>
      <c r="N270" s="211">
        <v>38</v>
      </c>
      <c r="O270" s="201">
        <v>23</v>
      </c>
      <c r="P270" s="210">
        <v>18</v>
      </c>
      <c r="Q270" s="201">
        <v>41</v>
      </c>
      <c r="R270" s="203">
        <v>34</v>
      </c>
      <c r="S270" s="201">
        <v>42</v>
      </c>
      <c r="T270" s="203">
        <v>37</v>
      </c>
      <c r="U270" s="212">
        <v>30</v>
      </c>
      <c r="V270" s="203">
        <v>39</v>
      </c>
      <c r="W270" s="212">
        <v>297</v>
      </c>
      <c r="X270" s="203">
        <v>293</v>
      </c>
      <c r="Y270" s="116" t="s">
        <v>346</v>
      </c>
      <c r="Z270" s="104">
        <f>SUM(M269:V269,W270:X278)</f>
        <v>5157</v>
      </c>
    </row>
    <row r="271" spans="1:26" ht="13.5">
      <c r="A271" s="122"/>
      <c r="B271" s="184" t="s">
        <v>394</v>
      </c>
      <c r="C271" s="201">
        <v>31</v>
      </c>
      <c r="D271" s="210">
        <v>30</v>
      </c>
      <c r="E271" s="201">
        <v>36</v>
      </c>
      <c r="F271" s="210">
        <v>29</v>
      </c>
      <c r="G271" s="201">
        <v>46</v>
      </c>
      <c r="H271" s="210">
        <v>39</v>
      </c>
      <c r="I271" s="201">
        <v>31</v>
      </c>
      <c r="J271" s="210">
        <v>40</v>
      </c>
      <c r="K271" s="201">
        <v>44</v>
      </c>
      <c r="L271" s="202">
        <v>45</v>
      </c>
      <c r="M271" s="203">
        <v>43</v>
      </c>
      <c r="N271" s="211">
        <v>51</v>
      </c>
      <c r="O271" s="201">
        <v>48</v>
      </c>
      <c r="P271" s="210">
        <v>43</v>
      </c>
      <c r="Q271" s="201">
        <v>59</v>
      </c>
      <c r="R271" s="203">
        <v>46</v>
      </c>
      <c r="S271" s="201">
        <v>63</v>
      </c>
      <c r="T271" s="203">
        <v>61</v>
      </c>
      <c r="U271" s="212">
        <v>51</v>
      </c>
      <c r="V271" s="203">
        <v>54</v>
      </c>
      <c r="W271" s="212">
        <v>452</v>
      </c>
      <c r="X271" s="203">
        <v>438</v>
      </c>
      <c r="Y271" s="116" t="s">
        <v>347</v>
      </c>
      <c r="Z271" s="104">
        <f>SUM(W268:X269)</f>
        <v>1197</v>
      </c>
    </row>
    <row r="272" spans="1:26" ht="13.5">
      <c r="A272" s="122"/>
      <c r="B272" s="184" t="s">
        <v>395</v>
      </c>
      <c r="C272" s="201">
        <v>43</v>
      </c>
      <c r="D272" s="210">
        <v>47</v>
      </c>
      <c r="E272" s="201">
        <v>56</v>
      </c>
      <c r="F272" s="210">
        <v>56</v>
      </c>
      <c r="G272" s="201">
        <v>46</v>
      </c>
      <c r="H272" s="210">
        <v>53</v>
      </c>
      <c r="I272" s="201">
        <v>38</v>
      </c>
      <c r="J272" s="210">
        <v>37</v>
      </c>
      <c r="K272" s="201">
        <v>45</v>
      </c>
      <c r="L272" s="202">
        <v>38</v>
      </c>
      <c r="M272" s="203">
        <v>32</v>
      </c>
      <c r="N272" s="211">
        <v>37</v>
      </c>
      <c r="O272" s="201">
        <v>41</v>
      </c>
      <c r="P272" s="210">
        <v>39</v>
      </c>
      <c r="Q272" s="201">
        <v>27</v>
      </c>
      <c r="R272" s="203">
        <v>39</v>
      </c>
      <c r="S272" s="201">
        <v>34</v>
      </c>
      <c r="T272" s="203">
        <v>37</v>
      </c>
      <c r="U272" s="212">
        <v>34</v>
      </c>
      <c r="V272" s="203">
        <v>35</v>
      </c>
      <c r="W272" s="212">
        <v>396</v>
      </c>
      <c r="X272" s="203">
        <v>418</v>
      </c>
      <c r="Y272" s="116" t="s">
        <v>348</v>
      </c>
      <c r="Z272" s="104">
        <f>SUM(W270:X278)</f>
        <v>4851</v>
      </c>
    </row>
    <row r="273" spans="1:26" ht="13.5">
      <c r="A273" s="122"/>
      <c r="B273" s="184" t="s">
        <v>396</v>
      </c>
      <c r="C273" s="201">
        <v>29</v>
      </c>
      <c r="D273" s="210">
        <v>25</v>
      </c>
      <c r="E273" s="201">
        <v>29</v>
      </c>
      <c r="F273" s="210">
        <v>43</v>
      </c>
      <c r="G273" s="201">
        <v>30</v>
      </c>
      <c r="H273" s="210">
        <v>29</v>
      </c>
      <c r="I273" s="201">
        <v>27</v>
      </c>
      <c r="J273" s="210">
        <v>28</v>
      </c>
      <c r="K273" s="201">
        <v>35</v>
      </c>
      <c r="L273" s="202">
        <v>41</v>
      </c>
      <c r="M273" s="203">
        <v>29</v>
      </c>
      <c r="N273" s="211">
        <v>33</v>
      </c>
      <c r="O273" s="201">
        <v>41</v>
      </c>
      <c r="P273" s="210">
        <v>33</v>
      </c>
      <c r="Q273" s="201">
        <v>31</v>
      </c>
      <c r="R273" s="203">
        <v>41</v>
      </c>
      <c r="S273" s="201">
        <v>28</v>
      </c>
      <c r="T273" s="203">
        <v>38</v>
      </c>
      <c r="U273" s="212">
        <v>43</v>
      </c>
      <c r="V273" s="203">
        <v>36</v>
      </c>
      <c r="W273" s="212">
        <v>322</v>
      </c>
      <c r="X273" s="203">
        <v>347</v>
      </c>
      <c r="Y273" s="116" t="s">
        <v>349</v>
      </c>
      <c r="Z273" s="104">
        <f>SUM(W268:X268,C269:L269)</f>
        <v>891</v>
      </c>
    </row>
    <row r="274" spans="1:26" ht="13.5">
      <c r="A274" s="122"/>
      <c r="B274" s="184" t="s">
        <v>397</v>
      </c>
      <c r="C274" s="201">
        <v>56</v>
      </c>
      <c r="D274" s="210">
        <v>55</v>
      </c>
      <c r="E274" s="201">
        <v>55</v>
      </c>
      <c r="F274" s="210">
        <v>52</v>
      </c>
      <c r="G274" s="201">
        <v>74</v>
      </c>
      <c r="H274" s="210">
        <v>45</v>
      </c>
      <c r="I274" s="201">
        <v>33</v>
      </c>
      <c r="J274" s="210">
        <v>37</v>
      </c>
      <c r="K274" s="201">
        <v>43</v>
      </c>
      <c r="L274" s="202">
        <v>32</v>
      </c>
      <c r="M274" s="203">
        <v>54</v>
      </c>
      <c r="N274" s="211">
        <v>60</v>
      </c>
      <c r="O274" s="201">
        <v>44</v>
      </c>
      <c r="P274" s="210">
        <v>41</v>
      </c>
      <c r="Q274" s="201">
        <v>58</v>
      </c>
      <c r="R274" s="203">
        <v>46</v>
      </c>
      <c r="S274" s="201">
        <v>54</v>
      </c>
      <c r="T274" s="203">
        <v>54</v>
      </c>
      <c r="U274" s="212">
        <v>42</v>
      </c>
      <c r="V274" s="203">
        <v>52</v>
      </c>
      <c r="W274" s="212">
        <v>513</v>
      </c>
      <c r="X274" s="203">
        <v>474</v>
      </c>
      <c r="Y274" s="116" t="s">
        <v>350</v>
      </c>
      <c r="Z274" s="104">
        <f>SUM(M269:V269,W270:X273,C274:L274)</f>
        <v>3751</v>
      </c>
    </row>
    <row r="275" spans="1:26" ht="13.5">
      <c r="A275" s="122"/>
      <c r="B275" s="184" t="s">
        <v>398</v>
      </c>
      <c r="C275" s="201">
        <v>32</v>
      </c>
      <c r="D275" s="210">
        <v>33</v>
      </c>
      <c r="E275" s="201">
        <v>39</v>
      </c>
      <c r="F275" s="210">
        <v>23</v>
      </c>
      <c r="G275" s="201">
        <v>37</v>
      </c>
      <c r="H275" s="210">
        <v>35</v>
      </c>
      <c r="I275" s="201">
        <v>44</v>
      </c>
      <c r="J275" s="210">
        <v>34</v>
      </c>
      <c r="K275" s="201">
        <v>41</v>
      </c>
      <c r="L275" s="202">
        <v>26</v>
      </c>
      <c r="M275" s="203">
        <v>43</v>
      </c>
      <c r="N275" s="211">
        <v>21</v>
      </c>
      <c r="O275" s="201">
        <v>25</v>
      </c>
      <c r="P275" s="210">
        <v>27</v>
      </c>
      <c r="Q275" s="201">
        <v>40</v>
      </c>
      <c r="R275" s="203">
        <v>27</v>
      </c>
      <c r="S275" s="201">
        <v>27</v>
      </c>
      <c r="T275" s="203">
        <v>18</v>
      </c>
      <c r="U275" s="212">
        <v>29</v>
      </c>
      <c r="V275" s="203">
        <v>22</v>
      </c>
      <c r="W275" s="212">
        <v>357</v>
      </c>
      <c r="X275" s="203">
        <v>266</v>
      </c>
      <c r="Y275" s="116" t="s">
        <v>351</v>
      </c>
      <c r="Z275" s="104">
        <f>SUM(M274:V274,W275:X278)</f>
        <v>1406</v>
      </c>
    </row>
    <row r="276" spans="1:26" ht="13.5">
      <c r="A276" s="122"/>
      <c r="B276" s="184" t="s">
        <v>399</v>
      </c>
      <c r="C276" s="201">
        <v>18</v>
      </c>
      <c r="D276" s="210">
        <v>12</v>
      </c>
      <c r="E276" s="201">
        <v>22</v>
      </c>
      <c r="F276" s="210">
        <v>15</v>
      </c>
      <c r="G276" s="201">
        <v>17</v>
      </c>
      <c r="H276" s="210">
        <v>11</v>
      </c>
      <c r="I276" s="201">
        <v>17</v>
      </c>
      <c r="J276" s="210">
        <v>13</v>
      </c>
      <c r="K276" s="201">
        <v>21</v>
      </c>
      <c r="L276" s="202">
        <v>6</v>
      </c>
      <c r="M276" s="203">
        <v>14</v>
      </c>
      <c r="N276" s="211">
        <v>10</v>
      </c>
      <c r="O276" s="201">
        <v>9</v>
      </c>
      <c r="P276" s="210">
        <v>8</v>
      </c>
      <c r="Q276" s="201">
        <v>8</v>
      </c>
      <c r="R276" s="203">
        <v>2</v>
      </c>
      <c r="S276" s="201">
        <v>9</v>
      </c>
      <c r="T276" s="203">
        <v>11</v>
      </c>
      <c r="U276" s="212">
        <v>10</v>
      </c>
      <c r="V276" s="203">
        <v>2</v>
      </c>
      <c r="W276" s="212">
        <v>145</v>
      </c>
      <c r="X276" s="203">
        <v>90</v>
      </c>
      <c r="Y276" s="105"/>
      <c r="Z276" s="106"/>
    </row>
    <row r="277" spans="1:26" ht="13.5">
      <c r="A277" s="122"/>
      <c r="B277" s="184" t="s">
        <v>400</v>
      </c>
      <c r="C277" s="201">
        <v>5</v>
      </c>
      <c r="D277" s="210">
        <v>2</v>
      </c>
      <c r="E277" s="201">
        <v>7</v>
      </c>
      <c r="F277" s="210">
        <v>2</v>
      </c>
      <c r="G277" s="201">
        <v>5</v>
      </c>
      <c r="H277" s="210">
        <v>4</v>
      </c>
      <c r="I277" s="201">
        <v>6</v>
      </c>
      <c r="J277" s="210">
        <v>2</v>
      </c>
      <c r="K277" s="201">
        <v>4</v>
      </c>
      <c r="L277" s="202">
        <v>0</v>
      </c>
      <c r="M277" s="203">
        <v>0</v>
      </c>
      <c r="N277" s="211">
        <v>1</v>
      </c>
      <c r="O277" s="201">
        <v>4</v>
      </c>
      <c r="P277" s="210">
        <v>0</v>
      </c>
      <c r="Q277" s="201">
        <v>1</v>
      </c>
      <c r="R277" s="203">
        <v>0</v>
      </c>
      <c r="S277" s="201">
        <v>0</v>
      </c>
      <c r="T277" s="203">
        <v>0</v>
      </c>
      <c r="U277" s="212">
        <v>0</v>
      </c>
      <c r="V277" s="203">
        <v>0</v>
      </c>
      <c r="W277" s="212">
        <v>32</v>
      </c>
      <c r="X277" s="203">
        <v>11</v>
      </c>
      <c r="Y277" s="105"/>
      <c r="Z277" s="106"/>
    </row>
    <row r="278" spans="1:26" ht="14.25" thickBot="1">
      <c r="A278" s="111"/>
      <c r="B278" s="186" t="s">
        <v>415</v>
      </c>
      <c r="C278" s="215" t="s">
        <v>430</v>
      </c>
      <c r="D278" s="215" t="s">
        <v>430</v>
      </c>
      <c r="E278" s="215" t="s">
        <v>430</v>
      </c>
      <c r="F278" s="215" t="s">
        <v>430</v>
      </c>
      <c r="G278" s="215" t="s">
        <v>430</v>
      </c>
      <c r="H278" s="215" t="s">
        <v>430</v>
      </c>
      <c r="I278" s="215" t="s">
        <v>430</v>
      </c>
      <c r="J278" s="215" t="s">
        <v>430</v>
      </c>
      <c r="K278" s="215" t="s">
        <v>430</v>
      </c>
      <c r="L278" s="215" t="s">
        <v>430</v>
      </c>
      <c r="M278" s="215" t="s">
        <v>430</v>
      </c>
      <c r="N278" s="215" t="s">
        <v>430</v>
      </c>
      <c r="O278" s="215" t="s">
        <v>430</v>
      </c>
      <c r="P278" s="215" t="s">
        <v>430</v>
      </c>
      <c r="Q278" s="215" t="s">
        <v>430</v>
      </c>
      <c r="R278" s="215" t="s">
        <v>430</v>
      </c>
      <c r="S278" s="215" t="s">
        <v>430</v>
      </c>
      <c r="T278" s="215" t="s">
        <v>430</v>
      </c>
      <c r="U278" s="215" t="s">
        <v>430</v>
      </c>
      <c r="V278" s="215" t="s">
        <v>430</v>
      </c>
      <c r="W278" s="215" t="s">
        <v>430</v>
      </c>
      <c r="X278" s="215" t="s">
        <v>430</v>
      </c>
      <c r="Y278" s="100"/>
      <c r="Z278" s="107"/>
    </row>
    <row r="279" spans="1:26" ht="13.5">
      <c r="A279" s="122" t="s">
        <v>375</v>
      </c>
      <c r="B279" s="184" t="s">
        <v>391</v>
      </c>
      <c r="C279" s="204">
        <v>4</v>
      </c>
      <c r="D279" s="135">
        <v>1</v>
      </c>
      <c r="E279" s="204">
        <v>5</v>
      </c>
      <c r="F279" s="135">
        <v>7</v>
      </c>
      <c r="G279" s="204">
        <v>2</v>
      </c>
      <c r="H279" s="135">
        <v>6</v>
      </c>
      <c r="I279" s="204">
        <v>0</v>
      </c>
      <c r="J279" s="135">
        <v>1</v>
      </c>
      <c r="K279" s="204">
        <v>5</v>
      </c>
      <c r="L279" s="205">
        <v>4</v>
      </c>
      <c r="M279" s="206">
        <v>7</v>
      </c>
      <c r="N279" s="213">
        <v>3</v>
      </c>
      <c r="O279" s="204">
        <v>1</v>
      </c>
      <c r="P279" s="135">
        <v>5</v>
      </c>
      <c r="Q279" s="204">
        <v>6</v>
      </c>
      <c r="R279" s="206">
        <v>2</v>
      </c>
      <c r="S279" s="204">
        <v>6</v>
      </c>
      <c r="T279" s="206">
        <v>0</v>
      </c>
      <c r="U279" s="214">
        <v>3</v>
      </c>
      <c r="V279" s="206">
        <v>2</v>
      </c>
      <c r="W279" s="214">
        <v>39</v>
      </c>
      <c r="X279" s="206">
        <v>31</v>
      </c>
      <c r="Y279" s="115" t="s">
        <v>342</v>
      </c>
      <c r="Z279" s="103">
        <f>SUM(W279:X289)</f>
        <v>687</v>
      </c>
    </row>
    <row r="280" spans="1:26" ht="13.5">
      <c r="A280" s="122"/>
      <c r="B280" s="184" t="s">
        <v>392</v>
      </c>
      <c r="C280" s="201">
        <v>2</v>
      </c>
      <c r="D280" s="210">
        <v>4</v>
      </c>
      <c r="E280" s="201">
        <v>3</v>
      </c>
      <c r="F280" s="210">
        <v>3</v>
      </c>
      <c r="G280" s="201">
        <v>4</v>
      </c>
      <c r="H280" s="210">
        <v>8</v>
      </c>
      <c r="I280" s="201">
        <v>4</v>
      </c>
      <c r="J280" s="210">
        <v>5</v>
      </c>
      <c r="K280" s="201">
        <v>2</v>
      </c>
      <c r="L280" s="202">
        <v>0</v>
      </c>
      <c r="M280" s="203">
        <v>4</v>
      </c>
      <c r="N280" s="211">
        <v>1</v>
      </c>
      <c r="O280" s="201">
        <v>0</v>
      </c>
      <c r="P280" s="210">
        <v>2</v>
      </c>
      <c r="Q280" s="201">
        <v>0</v>
      </c>
      <c r="R280" s="203">
        <v>4</v>
      </c>
      <c r="S280" s="201">
        <v>8</v>
      </c>
      <c r="T280" s="203">
        <v>6</v>
      </c>
      <c r="U280" s="212">
        <v>14</v>
      </c>
      <c r="V280" s="203">
        <v>18</v>
      </c>
      <c r="W280" s="212">
        <v>41</v>
      </c>
      <c r="X280" s="203">
        <v>51</v>
      </c>
      <c r="Y280" s="116" t="s">
        <v>345</v>
      </c>
      <c r="Z280" s="104">
        <f>SUM(C279:V279,C280:L280)</f>
        <v>105</v>
      </c>
    </row>
    <row r="281" spans="1:26" ht="13.5">
      <c r="A281" s="122"/>
      <c r="B281" s="184" t="s">
        <v>393</v>
      </c>
      <c r="C281" s="201">
        <v>13</v>
      </c>
      <c r="D281" s="210">
        <v>11</v>
      </c>
      <c r="E281" s="201">
        <v>15</v>
      </c>
      <c r="F281" s="210">
        <v>9</v>
      </c>
      <c r="G281" s="201">
        <v>8</v>
      </c>
      <c r="H281" s="210">
        <v>10</v>
      </c>
      <c r="I281" s="201">
        <v>10</v>
      </c>
      <c r="J281" s="210">
        <v>15</v>
      </c>
      <c r="K281" s="201">
        <v>8</v>
      </c>
      <c r="L281" s="202">
        <v>12</v>
      </c>
      <c r="M281" s="203">
        <v>8</v>
      </c>
      <c r="N281" s="211">
        <v>12</v>
      </c>
      <c r="O281" s="201">
        <v>7</v>
      </c>
      <c r="P281" s="210">
        <v>12</v>
      </c>
      <c r="Q281" s="201">
        <v>3</v>
      </c>
      <c r="R281" s="203">
        <v>7</v>
      </c>
      <c r="S281" s="201">
        <v>6</v>
      </c>
      <c r="T281" s="203">
        <v>6</v>
      </c>
      <c r="U281" s="212">
        <v>10</v>
      </c>
      <c r="V281" s="203">
        <v>5</v>
      </c>
      <c r="W281" s="212">
        <v>88</v>
      </c>
      <c r="X281" s="203">
        <v>99</v>
      </c>
      <c r="Y281" s="116" t="s">
        <v>346</v>
      </c>
      <c r="Z281" s="104">
        <f>SUM(M280:V280,W281:X289)</f>
        <v>582</v>
      </c>
    </row>
    <row r="282" spans="1:26" ht="13.5">
      <c r="A282" s="122"/>
      <c r="B282" s="184" t="s">
        <v>394</v>
      </c>
      <c r="C282" s="201">
        <v>6</v>
      </c>
      <c r="D282" s="210">
        <v>5</v>
      </c>
      <c r="E282" s="201">
        <v>4</v>
      </c>
      <c r="F282" s="210">
        <v>2</v>
      </c>
      <c r="G282" s="201">
        <v>8</v>
      </c>
      <c r="H282" s="210">
        <v>4</v>
      </c>
      <c r="I282" s="201">
        <v>3</v>
      </c>
      <c r="J282" s="210">
        <v>4</v>
      </c>
      <c r="K282" s="201">
        <v>2</v>
      </c>
      <c r="L282" s="202">
        <v>4</v>
      </c>
      <c r="M282" s="203">
        <v>2</v>
      </c>
      <c r="N282" s="211">
        <v>6</v>
      </c>
      <c r="O282" s="201">
        <v>8</v>
      </c>
      <c r="P282" s="210">
        <v>5</v>
      </c>
      <c r="Q282" s="201">
        <v>5</v>
      </c>
      <c r="R282" s="203">
        <v>9</v>
      </c>
      <c r="S282" s="201">
        <v>6</v>
      </c>
      <c r="T282" s="203">
        <v>5</v>
      </c>
      <c r="U282" s="212">
        <v>5</v>
      </c>
      <c r="V282" s="203">
        <v>4</v>
      </c>
      <c r="W282" s="212">
        <v>49</v>
      </c>
      <c r="X282" s="203">
        <v>48</v>
      </c>
      <c r="Y282" s="116" t="s">
        <v>347</v>
      </c>
      <c r="Z282" s="104">
        <f>SUM(W279:X280)</f>
        <v>162</v>
      </c>
    </row>
    <row r="283" spans="1:26" ht="13.5">
      <c r="A283" s="122"/>
      <c r="B283" s="184" t="s">
        <v>395</v>
      </c>
      <c r="C283" s="201">
        <v>5</v>
      </c>
      <c r="D283" s="210">
        <v>1</v>
      </c>
      <c r="E283" s="201">
        <v>2</v>
      </c>
      <c r="F283" s="210">
        <v>3</v>
      </c>
      <c r="G283" s="201">
        <v>2</v>
      </c>
      <c r="H283" s="210">
        <v>11</v>
      </c>
      <c r="I283" s="201">
        <v>4</v>
      </c>
      <c r="J283" s="210">
        <v>2</v>
      </c>
      <c r="K283" s="201">
        <v>4</v>
      </c>
      <c r="L283" s="202">
        <v>3</v>
      </c>
      <c r="M283" s="203">
        <v>3</v>
      </c>
      <c r="N283" s="211">
        <v>7</v>
      </c>
      <c r="O283" s="201">
        <v>1</v>
      </c>
      <c r="P283" s="210">
        <v>6</v>
      </c>
      <c r="Q283" s="201">
        <v>1</v>
      </c>
      <c r="R283" s="203">
        <v>1</v>
      </c>
      <c r="S283" s="201">
        <v>1</v>
      </c>
      <c r="T283" s="203">
        <v>0</v>
      </c>
      <c r="U283" s="212">
        <v>3</v>
      </c>
      <c r="V283" s="203">
        <v>3</v>
      </c>
      <c r="W283" s="212">
        <v>26</v>
      </c>
      <c r="X283" s="203">
        <v>37</v>
      </c>
      <c r="Y283" s="116" t="s">
        <v>348</v>
      </c>
      <c r="Z283" s="104">
        <f>SUM(W281:X289)</f>
        <v>525</v>
      </c>
    </row>
    <row r="284" spans="1:26" ht="13.5">
      <c r="A284" s="122"/>
      <c r="B284" s="184" t="s">
        <v>396</v>
      </c>
      <c r="C284" s="201">
        <v>2</v>
      </c>
      <c r="D284" s="210">
        <v>4</v>
      </c>
      <c r="E284" s="201">
        <v>3</v>
      </c>
      <c r="F284" s="210">
        <v>2</v>
      </c>
      <c r="G284" s="201">
        <v>3</v>
      </c>
      <c r="H284" s="210">
        <v>1</v>
      </c>
      <c r="I284" s="201">
        <v>0</v>
      </c>
      <c r="J284" s="210">
        <v>2</v>
      </c>
      <c r="K284" s="201">
        <v>2</v>
      </c>
      <c r="L284" s="202">
        <v>1</v>
      </c>
      <c r="M284" s="203">
        <v>1</v>
      </c>
      <c r="N284" s="211">
        <v>3</v>
      </c>
      <c r="O284" s="201">
        <v>3</v>
      </c>
      <c r="P284" s="210">
        <v>1</v>
      </c>
      <c r="Q284" s="201">
        <v>4</v>
      </c>
      <c r="R284" s="203">
        <v>3</v>
      </c>
      <c r="S284" s="201">
        <v>3</v>
      </c>
      <c r="T284" s="203">
        <v>4</v>
      </c>
      <c r="U284" s="212">
        <v>0</v>
      </c>
      <c r="V284" s="203">
        <v>6</v>
      </c>
      <c r="W284" s="212">
        <v>21</v>
      </c>
      <c r="X284" s="203">
        <v>27</v>
      </c>
      <c r="Y284" s="116" t="s">
        <v>349</v>
      </c>
      <c r="Z284" s="104">
        <f>SUM(W279:X279,C280:L280)</f>
        <v>105</v>
      </c>
    </row>
    <row r="285" spans="1:26" ht="13.5">
      <c r="A285" s="122"/>
      <c r="B285" s="184" t="s">
        <v>397</v>
      </c>
      <c r="C285" s="201">
        <v>6</v>
      </c>
      <c r="D285" s="210">
        <v>3</v>
      </c>
      <c r="E285" s="201">
        <v>3</v>
      </c>
      <c r="F285" s="210">
        <v>4</v>
      </c>
      <c r="G285" s="201">
        <v>5</v>
      </c>
      <c r="H285" s="210">
        <v>1</v>
      </c>
      <c r="I285" s="201">
        <v>0</v>
      </c>
      <c r="J285" s="210">
        <v>4</v>
      </c>
      <c r="K285" s="201">
        <v>2</v>
      </c>
      <c r="L285" s="202">
        <v>2</v>
      </c>
      <c r="M285" s="203">
        <v>4</v>
      </c>
      <c r="N285" s="211">
        <v>4</v>
      </c>
      <c r="O285" s="201">
        <v>6</v>
      </c>
      <c r="P285" s="210">
        <v>3</v>
      </c>
      <c r="Q285" s="201">
        <v>3</v>
      </c>
      <c r="R285" s="203">
        <v>2</v>
      </c>
      <c r="S285" s="201">
        <v>6</v>
      </c>
      <c r="T285" s="203">
        <v>7</v>
      </c>
      <c r="U285" s="212">
        <v>1</v>
      </c>
      <c r="V285" s="203">
        <v>4</v>
      </c>
      <c r="W285" s="212">
        <v>36</v>
      </c>
      <c r="X285" s="203">
        <v>34</v>
      </c>
      <c r="Y285" s="116" t="s">
        <v>350</v>
      </c>
      <c r="Z285" s="104">
        <f>SUM(M280:V280,W281:X284,C285:L285)</f>
        <v>482</v>
      </c>
    </row>
    <row r="286" spans="1:26" ht="13.5">
      <c r="A286" s="122"/>
      <c r="B286" s="184" t="s">
        <v>398</v>
      </c>
      <c r="C286" s="201">
        <v>5</v>
      </c>
      <c r="D286" s="210">
        <v>3</v>
      </c>
      <c r="E286" s="201">
        <v>4</v>
      </c>
      <c r="F286" s="210">
        <v>3</v>
      </c>
      <c r="G286" s="201">
        <v>4</v>
      </c>
      <c r="H286" s="210">
        <v>1</v>
      </c>
      <c r="I286" s="201">
        <v>2</v>
      </c>
      <c r="J286" s="210">
        <v>3</v>
      </c>
      <c r="K286" s="201">
        <v>1</v>
      </c>
      <c r="L286" s="202">
        <v>3</v>
      </c>
      <c r="M286" s="203">
        <v>2</v>
      </c>
      <c r="N286" s="211">
        <v>1</v>
      </c>
      <c r="O286" s="201">
        <v>0</v>
      </c>
      <c r="P286" s="210">
        <v>3</v>
      </c>
      <c r="Q286" s="201">
        <v>1</v>
      </c>
      <c r="R286" s="203">
        <v>2</v>
      </c>
      <c r="S286" s="201">
        <v>1</v>
      </c>
      <c r="T286" s="203">
        <v>1</v>
      </c>
      <c r="U286" s="212">
        <v>2</v>
      </c>
      <c r="V286" s="203">
        <v>1</v>
      </c>
      <c r="W286" s="212">
        <v>22</v>
      </c>
      <c r="X286" s="203">
        <v>21</v>
      </c>
      <c r="Y286" s="116" t="s">
        <v>351</v>
      </c>
      <c r="Z286" s="104">
        <f>SUM(M285:V285,W286:X289)</f>
        <v>100</v>
      </c>
    </row>
    <row r="287" spans="1:26" ht="13.5">
      <c r="A287" s="122"/>
      <c r="B287" s="184" t="s">
        <v>399</v>
      </c>
      <c r="C287" s="201">
        <v>0</v>
      </c>
      <c r="D287" s="210">
        <v>0</v>
      </c>
      <c r="E287" s="201">
        <v>1</v>
      </c>
      <c r="F287" s="210">
        <v>0</v>
      </c>
      <c r="G287" s="201">
        <v>2</v>
      </c>
      <c r="H287" s="210">
        <v>2</v>
      </c>
      <c r="I287" s="201">
        <v>1</v>
      </c>
      <c r="J287" s="210">
        <v>1</v>
      </c>
      <c r="K287" s="201">
        <v>1</v>
      </c>
      <c r="L287" s="202">
        <v>0</v>
      </c>
      <c r="M287" s="203">
        <v>2</v>
      </c>
      <c r="N287" s="211">
        <v>0</v>
      </c>
      <c r="O287" s="201">
        <v>3</v>
      </c>
      <c r="P287" s="210">
        <v>0</v>
      </c>
      <c r="Q287" s="201">
        <v>0</v>
      </c>
      <c r="R287" s="203">
        <v>1</v>
      </c>
      <c r="S287" s="201">
        <v>0</v>
      </c>
      <c r="T287" s="203">
        <v>0</v>
      </c>
      <c r="U287" s="212">
        <v>0</v>
      </c>
      <c r="V287" s="203">
        <v>0</v>
      </c>
      <c r="W287" s="212">
        <v>10</v>
      </c>
      <c r="X287" s="203">
        <v>4</v>
      </c>
      <c r="Y287" s="105"/>
      <c r="Z287" s="106"/>
    </row>
    <row r="288" spans="1:26" ht="13.5">
      <c r="A288" s="122"/>
      <c r="B288" s="184" t="s">
        <v>400</v>
      </c>
      <c r="C288" s="201">
        <v>1</v>
      </c>
      <c r="D288" s="210">
        <v>1</v>
      </c>
      <c r="E288" s="201">
        <v>0</v>
      </c>
      <c r="F288" s="210">
        <v>0</v>
      </c>
      <c r="G288" s="201">
        <v>1</v>
      </c>
      <c r="H288" s="210">
        <v>0</v>
      </c>
      <c r="I288" s="201">
        <v>0</v>
      </c>
      <c r="J288" s="210">
        <v>0</v>
      </c>
      <c r="K288" s="201">
        <v>0</v>
      </c>
      <c r="L288" s="202">
        <v>0</v>
      </c>
      <c r="M288" s="203">
        <v>0</v>
      </c>
      <c r="N288" s="211">
        <v>0</v>
      </c>
      <c r="O288" s="201">
        <v>0</v>
      </c>
      <c r="P288" s="210">
        <v>0</v>
      </c>
      <c r="Q288" s="201">
        <v>0</v>
      </c>
      <c r="R288" s="203">
        <v>0</v>
      </c>
      <c r="S288" s="201">
        <v>0</v>
      </c>
      <c r="T288" s="203">
        <v>0</v>
      </c>
      <c r="U288" s="212">
        <v>0</v>
      </c>
      <c r="V288" s="203">
        <v>0</v>
      </c>
      <c r="W288" s="212">
        <v>2</v>
      </c>
      <c r="X288" s="203">
        <v>1</v>
      </c>
      <c r="Y288" s="105"/>
      <c r="Z288" s="106"/>
    </row>
    <row r="289" spans="1:26" ht="14.25" thickBot="1">
      <c r="A289" s="111"/>
      <c r="B289" s="186" t="s">
        <v>415</v>
      </c>
      <c r="C289" s="215" t="s">
        <v>430</v>
      </c>
      <c r="D289" s="215" t="s">
        <v>430</v>
      </c>
      <c r="E289" s="215" t="s">
        <v>430</v>
      </c>
      <c r="F289" s="215" t="s">
        <v>430</v>
      </c>
      <c r="G289" s="215" t="s">
        <v>430</v>
      </c>
      <c r="H289" s="215" t="s">
        <v>430</v>
      </c>
      <c r="I289" s="215" t="s">
        <v>430</v>
      </c>
      <c r="J289" s="215" t="s">
        <v>430</v>
      </c>
      <c r="K289" s="215" t="s">
        <v>430</v>
      </c>
      <c r="L289" s="215" t="s">
        <v>430</v>
      </c>
      <c r="M289" s="215" t="s">
        <v>430</v>
      </c>
      <c r="N289" s="215" t="s">
        <v>430</v>
      </c>
      <c r="O289" s="215" t="s">
        <v>430</v>
      </c>
      <c r="P289" s="215" t="s">
        <v>430</v>
      </c>
      <c r="Q289" s="215" t="s">
        <v>430</v>
      </c>
      <c r="R289" s="215" t="s">
        <v>430</v>
      </c>
      <c r="S289" s="215" t="s">
        <v>430</v>
      </c>
      <c r="T289" s="215" t="s">
        <v>430</v>
      </c>
      <c r="U289" s="215" t="s">
        <v>430</v>
      </c>
      <c r="V289" s="215" t="s">
        <v>430</v>
      </c>
      <c r="W289" s="215" t="s">
        <v>430</v>
      </c>
      <c r="X289" s="215" t="s">
        <v>430</v>
      </c>
      <c r="Y289" s="100"/>
      <c r="Z289" s="107"/>
    </row>
    <row r="290" spans="1:26" ht="13.5">
      <c r="A290" s="122" t="s">
        <v>376</v>
      </c>
      <c r="B290" s="184" t="s">
        <v>391</v>
      </c>
      <c r="C290" s="204">
        <v>21</v>
      </c>
      <c r="D290" s="135">
        <v>19</v>
      </c>
      <c r="E290" s="204">
        <v>19</v>
      </c>
      <c r="F290" s="135">
        <v>24</v>
      </c>
      <c r="G290" s="204">
        <v>15</v>
      </c>
      <c r="H290" s="135">
        <v>17</v>
      </c>
      <c r="I290" s="204">
        <v>21</v>
      </c>
      <c r="J290" s="135">
        <v>32</v>
      </c>
      <c r="K290" s="204">
        <v>33</v>
      </c>
      <c r="L290" s="205">
        <v>17</v>
      </c>
      <c r="M290" s="206">
        <v>15</v>
      </c>
      <c r="N290" s="213">
        <v>24</v>
      </c>
      <c r="O290" s="204">
        <v>38</v>
      </c>
      <c r="P290" s="135">
        <v>22</v>
      </c>
      <c r="Q290" s="204">
        <v>26</v>
      </c>
      <c r="R290" s="206">
        <v>26</v>
      </c>
      <c r="S290" s="204">
        <v>24</v>
      </c>
      <c r="T290" s="206">
        <v>32</v>
      </c>
      <c r="U290" s="214">
        <v>36</v>
      </c>
      <c r="V290" s="206">
        <v>24</v>
      </c>
      <c r="W290" s="214">
        <v>248</v>
      </c>
      <c r="X290" s="206">
        <v>237</v>
      </c>
      <c r="Y290" s="115" t="s">
        <v>342</v>
      </c>
      <c r="Z290" s="103">
        <f>SUM(W290:X300)</f>
        <v>5595</v>
      </c>
    </row>
    <row r="291" spans="1:26" ht="13.5">
      <c r="A291" s="122"/>
      <c r="B291" s="184" t="s">
        <v>392</v>
      </c>
      <c r="C291" s="201">
        <v>29</v>
      </c>
      <c r="D291" s="210">
        <v>31</v>
      </c>
      <c r="E291" s="201">
        <v>29</v>
      </c>
      <c r="F291" s="210">
        <v>33</v>
      </c>
      <c r="G291" s="201">
        <v>25</v>
      </c>
      <c r="H291" s="210">
        <v>33</v>
      </c>
      <c r="I291" s="201">
        <v>47</v>
      </c>
      <c r="J291" s="210">
        <v>36</v>
      </c>
      <c r="K291" s="201">
        <v>30</v>
      </c>
      <c r="L291" s="202">
        <v>28</v>
      </c>
      <c r="M291" s="203">
        <v>34</v>
      </c>
      <c r="N291" s="211">
        <v>38</v>
      </c>
      <c r="O291" s="201">
        <v>30</v>
      </c>
      <c r="P291" s="210">
        <v>29</v>
      </c>
      <c r="Q291" s="201">
        <v>34</v>
      </c>
      <c r="R291" s="203">
        <v>23</v>
      </c>
      <c r="S291" s="201">
        <v>31</v>
      </c>
      <c r="T291" s="203">
        <v>28</v>
      </c>
      <c r="U291" s="212">
        <v>36</v>
      </c>
      <c r="V291" s="203">
        <v>37</v>
      </c>
      <c r="W291" s="212">
        <v>325</v>
      </c>
      <c r="X291" s="203">
        <v>316</v>
      </c>
      <c r="Y291" s="116" t="s">
        <v>345</v>
      </c>
      <c r="Z291" s="104">
        <f>SUM(C290:V290,C291:L291)</f>
        <v>806</v>
      </c>
    </row>
    <row r="292" spans="1:26" ht="13.5">
      <c r="A292" s="122"/>
      <c r="B292" s="184" t="s">
        <v>393</v>
      </c>
      <c r="C292" s="201">
        <v>34</v>
      </c>
      <c r="D292" s="210">
        <v>32</v>
      </c>
      <c r="E292" s="201">
        <v>34</v>
      </c>
      <c r="F292" s="210">
        <v>33</v>
      </c>
      <c r="G292" s="201">
        <v>23</v>
      </c>
      <c r="H292" s="210">
        <v>21</v>
      </c>
      <c r="I292" s="201">
        <v>24</v>
      </c>
      <c r="J292" s="210">
        <v>22</v>
      </c>
      <c r="K292" s="201">
        <v>30</v>
      </c>
      <c r="L292" s="202">
        <v>30</v>
      </c>
      <c r="M292" s="203">
        <v>25</v>
      </c>
      <c r="N292" s="211">
        <v>29</v>
      </c>
      <c r="O292" s="201">
        <v>27</v>
      </c>
      <c r="P292" s="210">
        <v>27</v>
      </c>
      <c r="Q292" s="201">
        <v>24</v>
      </c>
      <c r="R292" s="203">
        <v>29</v>
      </c>
      <c r="S292" s="201">
        <v>34</v>
      </c>
      <c r="T292" s="203">
        <v>29</v>
      </c>
      <c r="U292" s="212">
        <v>29</v>
      </c>
      <c r="V292" s="203">
        <v>30</v>
      </c>
      <c r="W292" s="212">
        <v>284</v>
      </c>
      <c r="X292" s="203">
        <v>282</v>
      </c>
      <c r="Y292" s="116" t="s">
        <v>346</v>
      </c>
      <c r="Z292" s="104">
        <f>SUM(M291:V291,W292:X300)</f>
        <v>4789</v>
      </c>
    </row>
    <row r="293" spans="1:26" ht="13.5">
      <c r="A293" s="122"/>
      <c r="B293" s="184" t="s">
        <v>394</v>
      </c>
      <c r="C293" s="201">
        <v>28</v>
      </c>
      <c r="D293" s="210">
        <v>30</v>
      </c>
      <c r="E293" s="201">
        <v>36</v>
      </c>
      <c r="F293" s="210">
        <v>29</v>
      </c>
      <c r="G293" s="201">
        <v>28</v>
      </c>
      <c r="H293" s="210">
        <v>29</v>
      </c>
      <c r="I293" s="201">
        <v>30</v>
      </c>
      <c r="J293" s="210">
        <v>34</v>
      </c>
      <c r="K293" s="201">
        <v>29</v>
      </c>
      <c r="L293" s="202">
        <v>38</v>
      </c>
      <c r="M293" s="203">
        <v>41</v>
      </c>
      <c r="N293" s="211">
        <v>40</v>
      </c>
      <c r="O293" s="201">
        <v>35</v>
      </c>
      <c r="P293" s="210">
        <v>45</v>
      </c>
      <c r="Q293" s="201">
        <v>44</v>
      </c>
      <c r="R293" s="203">
        <v>37</v>
      </c>
      <c r="S293" s="201">
        <v>55</v>
      </c>
      <c r="T293" s="203">
        <v>50</v>
      </c>
      <c r="U293" s="212">
        <v>40</v>
      </c>
      <c r="V293" s="203">
        <v>51</v>
      </c>
      <c r="W293" s="212">
        <v>366</v>
      </c>
      <c r="X293" s="203">
        <v>383</v>
      </c>
      <c r="Y293" s="116" t="s">
        <v>347</v>
      </c>
      <c r="Z293" s="104">
        <f>SUM(W290:X291)</f>
        <v>1126</v>
      </c>
    </row>
    <row r="294" spans="1:26" ht="13.5">
      <c r="A294" s="122"/>
      <c r="B294" s="184" t="s">
        <v>395</v>
      </c>
      <c r="C294" s="201">
        <v>52</v>
      </c>
      <c r="D294" s="210">
        <v>49</v>
      </c>
      <c r="E294" s="201">
        <v>37</v>
      </c>
      <c r="F294" s="210">
        <v>41</v>
      </c>
      <c r="G294" s="201">
        <v>39</v>
      </c>
      <c r="H294" s="210">
        <v>41</v>
      </c>
      <c r="I294" s="201">
        <v>33</v>
      </c>
      <c r="J294" s="210">
        <v>36</v>
      </c>
      <c r="K294" s="201">
        <v>38</v>
      </c>
      <c r="L294" s="202">
        <v>35</v>
      </c>
      <c r="M294" s="203">
        <v>44</v>
      </c>
      <c r="N294" s="211">
        <v>37</v>
      </c>
      <c r="O294" s="201">
        <v>28</v>
      </c>
      <c r="P294" s="210">
        <v>33</v>
      </c>
      <c r="Q294" s="201">
        <v>32</v>
      </c>
      <c r="R294" s="203">
        <v>36</v>
      </c>
      <c r="S294" s="201">
        <v>37</v>
      </c>
      <c r="T294" s="203">
        <v>28</v>
      </c>
      <c r="U294" s="212">
        <v>28</v>
      </c>
      <c r="V294" s="203">
        <v>24</v>
      </c>
      <c r="W294" s="212">
        <v>368</v>
      </c>
      <c r="X294" s="203">
        <v>360</v>
      </c>
      <c r="Y294" s="116" t="s">
        <v>348</v>
      </c>
      <c r="Z294" s="104">
        <f>SUM(W292:X300)</f>
        <v>4469</v>
      </c>
    </row>
    <row r="295" spans="1:26" ht="13.5">
      <c r="A295" s="122"/>
      <c r="B295" s="184" t="s">
        <v>396</v>
      </c>
      <c r="C295" s="201">
        <v>30</v>
      </c>
      <c r="D295" s="210">
        <v>30</v>
      </c>
      <c r="E295" s="201">
        <v>25</v>
      </c>
      <c r="F295" s="210">
        <v>18</v>
      </c>
      <c r="G295" s="201">
        <v>25</v>
      </c>
      <c r="H295" s="210">
        <v>22</v>
      </c>
      <c r="I295" s="201">
        <v>31</v>
      </c>
      <c r="J295" s="210">
        <v>29</v>
      </c>
      <c r="K295" s="201">
        <v>30</v>
      </c>
      <c r="L295" s="202">
        <v>23</v>
      </c>
      <c r="M295" s="203">
        <v>29</v>
      </c>
      <c r="N295" s="211">
        <v>21</v>
      </c>
      <c r="O295" s="201">
        <v>37</v>
      </c>
      <c r="P295" s="210">
        <v>38</v>
      </c>
      <c r="Q295" s="201">
        <v>43</v>
      </c>
      <c r="R295" s="203">
        <v>33</v>
      </c>
      <c r="S295" s="201">
        <v>40</v>
      </c>
      <c r="T295" s="203">
        <v>42</v>
      </c>
      <c r="U295" s="212">
        <v>45</v>
      </c>
      <c r="V295" s="203">
        <v>39</v>
      </c>
      <c r="W295" s="212">
        <v>335</v>
      </c>
      <c r="X295" s="203">
        <v>295</v>
      </c>
      <c r="Y295" s="116" t="s">
        <v>349</v>
      </c>
      <c r="Z295" s="104">
        <f>SUM(W290:X290,C291:L291)</f>
        <v>806</v>
      </c>
    </row>
    <row r="296" spans="1:26" ht="13.5">
      <c r="A296" s="122"/>
      <c r="B296" s="184" t="s">
        <v>397</v>
      </c>
      <c r="C296" s="201">
        <v>46</v>
      </c>
      <c r="D296" s="210">
        <v>48</v>
      </c>
      <c r="E296" s="201">
        <v>54</v>
      </c>
      <c r="F296" s="210">
        <v>49</v>
      </c>
      <c r="G296" s="201">
        <v>59</v>
      </c>
      <c r="H296" s="210">
        <v>45</v>
      </c>
      <c r="I296" s="201">
        <v>40</v>
      </c>
      <c r="J296" s="210">
        <v>41</v>
      </c>
      <c r="K296" s="201">
        <v>49</v>
      </c>
      <c r="L296" s="202">
        <v>23</v>
      </c>
      <c r="M296" s="203">
        <v>36</v>
      </c>
      <c r="N296" s="211">
        <v>48</v>
      </c>
      <c r="O296" s="201">
        <v>60</v>
      </c>
      <c r="P296" s="210">
        <v>53</v>
      </c>
      <c r="Q296" s="201">
        <v>48</v>
      </c>
      <c r="R296" s="203">
        <v>69</v>
      </c>
      <c r="S296" s="201">
        <v>60</v>
      </c>
      <c r="T296" s="203">
        <v>46</v>
      </c>
      <c r="U296" s="212">
        <v>48</v>
      </c>
      <c r="V296" s="203">
        <v>35</v>
      </c>
      <c r="W296" s="212">
        <v>500</v>
      </c>
      <c r="X296" s="203">
        <v>457</v>
      </c>
      <c r="Y296" s="116" t="s">
        <v>350</v>
      </c>
      <c r="Z296" s="104">
        <f>SUM(M291:V291,W292:X295,C296:L296)</f>
        <v>3447</v>
      </c>
    </row>
    <row r="297" spans="1:26" ht="13.5">
      <c r="A297" s="122"/>
      <c r="B297" s="184" t="s">
        <v>398</v>
      </c>
      <c r="C297" s="201">
        <v>30</v>
      </c>
      <c r="D297" s="210">
        <v>35</v>
      </c>
      <c r="E297" s="201">
        <v>41</v>
      </c>
      <c r="F297" s="210">
        <v>37</v>
      </c>
      <c r="G297" s="201">
        <v>21</v>
      </c>
      <c r="H297" s="210">
        <v>34</v>
      </c>
      <c r="I297" s="201">
        <v>43</v>
      </c>
      <c r="J297" s="210">
        <v>34</v>
      </c>
      <c r="K297" s="201">
        <v>41</v>
      </c>
      <c r="L297" s="202">
        <v>30</v>
      </c>
      <c r="M297" s="203">
        <v>28</v>
      </c>
      <c r="N297" s="211">
        <v>19</v>
      </c>
      <c r="O297" s="201">
        <v>19</v>
      </c>
      <c r="P297" s="210">
        <v>31</v>
      </c>
      <c r="Q297" s="201">
        <v>27</v>
      </c>
      <c r="R297" s="203">
        <v>30</v>
      </c>
      <c r="S297" s="201">
        <v>26</v>
      </c>
      <c r="T297" s="203">
        <v>23</v>
      </c>
      <c r="U297" s="212">
        <v>15</v>
      </c>
      <c r="V297" s="203">
        <v>18</v>
      </c>
      <c r="W297" s="212">
        <v>291</v>
      </c>
      <c r="X297" s="203">
        <v>291</v>
      </c>
      <c r="Y297" s="116" t="s">
        <v>351</v>
      </c>
      <c r="Z297" s="104">
        <f>SUM(M296:V296,W297:X300)</f>
        <v>1342</v>
      </c>
    </row>
    <row r="298" spans="1:26" ht="13.5">
      <c r="A298" s="122"/>
      <c r="B298" s="184" t="s">
        <v>399</v>
      </c>
      <c r="C298" s="201">
        <v>27</v>
      </c>
      <c r="D298" s="210">
        <v>13</v>
      </c>
      <c r="E298" s="201">
        <v>20</v>
      </c>
      <c r="F298" s="210">
        <v>11</v>
      </c>
      <c r="G298" s="201">
        <v>20</v>
      </c>
      <c r="H298" s="210">
        <v>6</v>
      </c>
      <c r="I298" s="201">
        <v>12</v>
      </c>
      <c r="J298" s="210">
        <v>13</v>
      </c>
      <c r="K298" s="201">
        <v>16</v>
      </c>
      <c r="L298" s="202">
        <v>11</v>
      </c>
      <c r="M298" s="203">
        <v>13</v>
      </c>
      <c r="N298" s="211">
        <v>4</v>
      </c>
      <c r="O298" s="201">
        <v>10</v>
      </c>
      <c r="P298" s="210">
        <v>2</v>
      </c>
      <c r="Q298" s="201">
        <v>9</v>
      </c>
      <c r="R298" s="203">
        <v>7</v>
      </c>
      <c r="S298" s="201">
        <v>12</v>
      </c>
      <c r="T298" s="203">
        <v>3</v>
      </c>
      <c r="U298" s="212">
        <v>8</v>
      </c>
      <c r="V298" s="203">
        <v>5</v>
      </c>
      <c r="W298" s="212">
        <v>147</v>
      </c>
      <c r="X298" s="203">
        <v>75</v>
      </c>
      <c r="Y298" s="105"/>
      <c r="Z298" s="106"/>
    </row>
    <row r="299" spans="1:26" ht="13.5">
      <c r="A299" s="122"/>
      <c r="B299" s="184" t="s">
        <v>400</v>
      </c>
      <c r="C299" s="201">
        <v>9</v>
      </c>
      <c r="D299" s="210">
        <v>3</v>
      </c>
      <c r="E299" s="201">
        <v>6</v>
      </c>
      <c r="F299" s="210">
        <v>0</v>
      </c>
      <c r="G299" s="201">
        <v>2</v>
      </c>
      <c r="H299" s="210">
        <v>1</v>
      </c>
      <c r="I299" s="201">
        <v>5</v>
      </c>
      <c r="J299" s="210">
        <v>1</v>
      </c>
      <c r="K299" s="201">
        <v>2</v>
      </c>
      <c r="L299" s="202">
        <v>0</v>
      </c>
      <c r="M299" s="203">
        <v>2</v>
      </c>
      <c r="N299" s="211">
        <v>0</v>
      </c>
      <c r="O299" s="201">
        <v>1</v>
      </c>
      <c r="P299" s="210">
        <v>1</v>
      </c>
      <c r="Q299" s="201">
        <v>0</v>
      </c>
      <c r="R299" s="203">
        <v>1</v>
      </c>
      <c r="S299" s="201">
        <v>1</v>
      </c>
      <c r="T299" s="203">
        <v>0</v>
      </c>
      <c r="U299" s="212">
        <v>0</v>
      </c>
      <c r="V299" s="203">
        <v>0</v>
      </c>
      <c r="W299" s="212">
        <v>28</v>
      </c>
      <c r="X299" s="203">
        <v>7</v>
      </c>
      <c r="Y299" s="105"/>
      <c r="Z299" s="106"/>
    </row>
    <row r="300" spans="1:26" ht="14.25" thickBot="1">
      <c r="A300" s="111"/>
      <c r="B300" s="186" t="s">
        <v>415</v>
      </c>
      <c r="C300" s="215" t="s">
        <v>430</v>
      </c>
      <c r="D300" s="215" t="s">
        <v>430</v>
      </c>
      <c r="E300" s="215" t="s">
        <v>430</v>
      </c>
      <c r="F300" s="215" t="s">
        <v>430</v>
      </c>
      <c r="G300" s="215" t="s">
        <v>430</v>
      </c>
      <c r="H300" s="215" t="s">
        <v>430</v>
      </c>
      <c r="I300" s="215" t="s">
        <v>430</v>
      </c>
      <c r="J300" s="215" t="s">
        <v>430</v>
      </c>
      <c r="K300" s="215" t="s">
        <v>430</v>
      </c>
      <c r="L300" s="215" t="s">
        <v>430</v>
      </c>
      <c r="M300" s="215" t="s">
        <v>430</v>
      </c>
      <c r="N300" s="215" t="s">
        <v>430</v>
      </c>
      <c r="O300" s="215" t="s">
        <v>430</v>
      </c>
      <c r="P300" s="215" t="s">
        <v>430</v>
      </c>
      <c r="Q300" s="215" t="s">
        <v>430</v>
      </c>
      <c r="R300" s="215" t="s">
        <v>430</v>
      </c>
      <c r="S300" s="215" t="s">
        <v>430</v>
      </c>
      <c r="T300" s="215" t="s">
        <v>430</v>
      </c>
      <c r="U300" s="215" t="s">
        <v>430</v>
      </c>
      <c r="V300" s="215" t="s">
        <v>430</v>
      </c>
      <c r="W300" s="215" t="s">
        <v>430</v>
      </c>
      <c r="X300" s="215" t="s">
        <v>430</v>
      </c>
      <c r="Y300" s="100"/>
      <c r="Z300" s="107"/>
    </row>
    <row r="301" spans="1:26" ht="13.5">
      <c r="A301" s="122" t="s">
        <v>377</v>
      </c>
      <c r="B301" s="184" t="s">
        <v>391</v>
      </c>
      <c r="C301" s="204">
        <v>6</v>
      </c>
      <c r="D301" s="135">
        <v>10</v>
      </c>
      <c r="E301" s="204">
        <v>13</v>
      </c>
      <c r="F301" s="135">
        <v>9</v>
      </c>
      <c r="G301" s="204">
        <v>4</v>
      </c>
      <c r="H301" s="135">
        <v>7</v>
      </c>
      <c r="I301" s="204">
        <v>9</v>
      </c>
      <c r="J301" s="135">
        <v>6</v>
      </c>
      <c r="K301" s="204">
        <v>7</v>
      </c>
      <c r="L301" s="205">
        <v>10</v>
      </c>
      <c r="M301" s="206">
        <v>6</v>
      </c>
      <c r="N301" s="213">
        <v>11</v>
      </c>
      <c r="O301" s="204">
        <v>3</v>
      </c>
      <c r="P301" s="135">
        <v>14</v>
      </c>
      <c r="Q301" s="204">
        <v>6</v>
      </c>
      <c r="R301" s="206">
        <v>8</v>
      </c>
      <c r="S301" s="204">
        <v>8</v>
      </c>
      <c r="T301" s="206">
        <v>9</v>
      </c>
      <c r="U301" s="214">
        <v>12</v>
      </c>
      <c r="V301" s="206">
        <v>8</v>
      </c>
      <c r="W301" s="214">
        <v>74</v>
      </c>
      <c r="X301" s="206">
        <v>92</v>
      </c>
      <c r="Y301" s="115" t="s">
        <v>342</v>
      </c>
      <c r="Z301" s="103">
        <f>SUM(W301:X311)</f>
        <v>1675</v>
      </c>
    </row>
    <row r="302" spans="1:26" ht="13.5">
      <c r="A302" s="122"/>
      <c r="B302" s="184" t="s">
        <v>392</v>
      </c>
      <c r="C302" s="201">
        <v>8</v>
      </c>
      <c r="D302" s="210">
        <v>5</v>
      </c>
      <c r="E302" s="201">
        <v>6</v>
      </c>
      <c r="F302" s="210">
        <v>9</v>
      </c>
      <c r="G302" s="201">
        <v>4</v>
      </c>
      <c r="H302" s="210">
        <v>8</v>
      </c>
      <c r="I302" s="201">
        <v>11</v>
      </c>
      <c r="J302" s="210">
        <v>8</v>
      </c>
      <c r="K302" s="201">
        <v>6</v>
      </c>
      <c r="L302" s="202">
        <v>5</v>
      </c>
      <c r="M302" s="203">
        <v>8</v>
      </c>
      <c r="N302" s="211">
        <v>15</v>
      </c>
      <c r="O302" s="201">
        <v>8</v>
      </c>
      <c r="P302" s="210">
        <v>9</v>
      </c>
      <c r="Q302" s="201">
        <v>5</v>
      </c>
      <c r="R302" s="203">
        <v>10</v>
      </c>
      <c r="S302" s="201">
        <v>7</v>
      </c>
      <c r="T302" s="203">
        <v>9</v>
      </c>
      <c r="U302" s="212">
        <v>9</v>
      </c>
      <c r="V302" s="203">
        <v>5</v>
      </c>
      <c r="W302" s="212">
        <v>72</v>
      </c>
      <c r="X302" s="203">
        <v>83</v>
      </c>
      <c r="Y302" s="116" t="s">
        <v>345</v>
      </c>
      <c r="Z302" s="104">
        <f>SUM(C301:V301,C302:L302)</f>
        <v>236</v>
      </c>
    </row>
    <row r="303" spans="1:26" ht="13.5">
      <c r="A303" s="122"/>
      <c r="B303" s="184" t="s">
        <v>393</v>
      </c>
      <c r="C303" s="201">
        <v>9</v>
      </c>
      <c r="D303" s="210">
        <v>5</v>
      </c>
      <c r="E303" s="201">
        <v>5</v>
      </c>
      <c r="F303" s="210">
        <v>7</v>
      </c>
      <c r="G303" s="201">
        <v>17</v>
      </c>
      <c r="H303" s="210">
        <v>8</v>
      </c>
      <c r="I303" s="201">
        <v>8</v>
      </c>
      <c r="J303" s="210">
        <v>3</v>
      </c>
      <c r="K303" s="201">
        <v>9</v>
      </c>
      <c r="L303" s="202">
        <v>10</v>
      </c>
      <c r="M303" s="203">
        <v>8</v>
      </c>
      <c r="N303" s="211">
        <v>12</v>
      </c>
      <c r="O303" s="201">
        <v>14</v>
      </c>
      <c r="P303" s="210">
        <v>16</v>
      </c>
      <c r="Q303" s="201">
        <v>6</v>
      </c>
      <c r="R303" s="203">
        <v>8</v>
      </c>
      <c r="S303" s="201">
        <v>5</v>
      </c>
      <c r="T303" s="203">
        <v>6</v>
      </c>
      <c r="U303" s="212">
        <v>12</v>
      </c>
      <c r="V303" s="203">
        <v>14</v>
      </c>
      <c r="W303" s="212">
        <v>93</v>
      </c>
      <c r="X303" s="203">
        <v>89</v>
      </c>
      <c r="Y303" s="116" t="s">
        <v>346</v>
      </c>
      <c r="Z303" s="104">
        <f>SUM(M302:V302,W303:X311)</f>
        <v>1439</v>
      </c>
    </row>
    <row r="304" spans="1:26" ht="13.5">
      <c r="A304" s="122"/>
      <c r="B304" s="184" t="s">
        <v>394</v>
      </c>
      <c r="C304" s="201">
        <v>10</v>
      </c>
      <c r="D304" s="210">
        <v>13</v>
      </c>
      <c r="E304" s="201">
        <v>14</v>
      </c>
      <c r="F304" s="210">
        <v>14</v>
      </c>
      <c r="G304" s="201">
        <v>10</v>
      </c>
      <c r="H304" s="210">
        <v>18</v>
      </c>
      <c r="I304" s="201">
        <v>22</v>
      </c>
      <c r="J304" s="210">
        <v>15</v>
      </c>
      <c r="K304" s="201">
        <v>9</v>
      </c>
      <c r="L304" s="202">
        <v>15</v>
      </c>
      <c r="M304" s="203">
        <v>16</v>
      </c>
      <c r="N304" s="211">
        <v>12</v>
      </c>
      <c r="O304" s="201">
        <v>12</v>
      </c>
      <c r="P304" s="210">
        <v>13</v>
      </c>
      <c r="Q304" s="201">
        <v>12</v>
      </c>
      <c r="R304" s="203">
        <v>18</v>
      </c>
      <c r="S304" s="201">
        <v>10</v>
      </c>
      <c r="T304" s="203">
        <v>8</v>
      </c>
      <c r="U304" s="212">
        <v>13</v>
      </c>
      <c r="V304" s="203">
        <v>16</v>
      </c>
      <c r="W304" s="212">
        <v>128</v>
      </c>
      <c r="X304" s="203">
        <v>142</v>
      </c>
      <c r="Y304" s="116" t="s">
        <v>347</v>
      </c>
      <c r="Z304" s="104">
        <f>SUM(W301:X302)</f>
        <v>321</v>
      </c>
    </row>
    <row r="305" spans="1:26" ht="13.5">
      <c r="A305" s="122"/>
      <c r="B305" s="184" t="s">
        <v>395</v>
      </c>
      <c r="C305" s="201">
        <v>17</v>
      </c>
      <c r="D305" s="210">
        <v>7</v>
      </c>
      <c r="E305" s="201">
        <v>11</v>
      </c>
      <c r="F305" s="210">
        <v>17</v>
      </c>
      <c r="G305" s="201">
        <v>12</v>
      </c>
      <c r="H305" s="210">
        <v>15</v>
      </c>
      <c r="I305" s="201">
        <v>7</v>
      </c>
      <c r="J305" s="210">
        <v>11</v>
      </c>
      <c r="K305" s="201">
        <v>8</v>
      </c>
      <c r="L305" s="202">
        <v>10</v>
      </c>
      <c r="M305" s="203">
        <v>8</v>
      </c>
      <c r="N305" s="211">
        <v>9</v>
      </c>
      <c r="O305" s="201">
        <v>8</v>
      </c>
      <c r="P305" s="210">
        <v>3</v>
      </c>
      <c r="Q305" s="201">
        <v>7</v>
      </c>
      <c r="R305" s="203">
        <v>6</v>
      </c>
      <c r="S305" s="201">
        <v>9</v>
      </c>
      <c r="T305" s="203">
        <v>10</v>
      </c>
      <c r="U305" s="212">
        <v>6</v>
      </c>
      <c r="V305" s="203">
        <v>10</v>
      </c>
      <c r="W305" s="212">
        <v>93</v>
      </c>
      <c r="X305" s="203">
        <v>98</v>
      </c>
      <c r="Y305" s="116" t="s">
        <v>348</v>
      </c>
      <c r="Z305" s="104">
        <f>SUM(W303:X311)</f>
        <v>1354</v>
      </c>
    </row>
    <row r="306" spans="1:26" ht="13.5">
      <c r="A306" s="122"/>
      <c r="B306" s="184" t="s">
        <v>396</v>
      </c>
      <c r="C306" s="201">
        <v>8</v>
      </c>
      <c r="D306" s="210">
        <v>6</v>
      </c>
      <c r="E306" s="201">
        <v>13</v>
      </c>
      <c r="F306" s="210">
        <v>7</v>
      </c>
      <c r="G306" s="201">
        <v>8</v>
      </c>
      <c r="H306" s="210">
        <v>5</v>
      </c>
      <c r="I306" s="201">
        <v>3</v>
      </c>
      <c r="J306" s="210">
        <v>7</v>
      </c>
      <c r="K306" s="201">
        <v>7</v>
      </c>
      <c r="L306" s="202">
        <v>6</v>
      </c>
      <c r="M306" s="203">
        <v>7</v>
      </c>
      <c r="N306" s="211">
        <v>5</v>
      </c>
      <c r="O306" s="201">
        <v>7</v>
      </c>
      <c r="P306" s="210">
        <v>9</v>
      </c>
      <c r="Q306" s="201">
        <v>11</v>
      </c>
      <c r="R306" s="203">
        <v>8</v>
      </c>
      <c r="S306" s="201">
        <v>14</v>
      </c>
      <c r="T306" s="203">
        <v>9</v>
      </c>
      <c r="U306" s="212">
        <v>15</v>
      </c>
      <c r="V306" s="203">
        <v>14</v>
      </c>
      <c r="W306" s="212">
        <v>93</v>
      </c>
      <c r="X306" s="203">
        <v>76</v>
      </c>
      <c r="Y306" s="116" t="s">
        <v>349</v>
      </c>
      <c r="Z306" s="104">
        <f>SUM(W301:X301,C302:L302)</f>
        <v>236</v>
      </c>
    </row>
    <row r="307" spans="1:26" ht="13.5">
      <c r="A307" s="122"/>
      <c r="B307" s="184" t="s">
        <v>397</v>
      </c>
      <c r="C307" s="201">
        <v>17</v>
      </c>
      <c r="D307" s="210">
        <v>16</v>
      </c>
      <c r="E307" s="201">
        <v>16</v>
      </c>
      <c r="F307" s="210">
        <v>13</v>
      </c>
      <c r="G307" s="201">
        <v>23</v>
      </c>
      <c r="H307" s="210">
        <v>18</v>
      </c>
      <c r="I307" s="201">
        <v>13</v>
      </c>
      <c r="J307" s="210">
        <v>17</v>
      </c>
      <c r="K307" s="201">
        <v>11</v>
      </c>
      <c r="L307" s="202">
        <v>8</v>
      </c>
      <c r="M307" s="203">
        <v>22</v>
      </c>
      <c r="N307" s="211">
        <v>26</v>
      </c>
      <c r="O307" s="201">
        <v>17</v>
      </c>
      <c r="P307" s="210">
        <v>11</v>
      </c>
      <c r="Q307" s="201">
        <v>16</v>
      </c>
      <c r="R307" s="203">
        <v>22</v>
      </c>
      <c r="S307" s="201">
        <v>17</v>
      </c>
      <c r="T307" s="203">
        <v>16</v>
      </c>
      <c r="U307" s="212">
        <v>16</v>
      </c>
      <c r="V307" s="203">
        <v>10</v>
      </c>
      <c r="W307" s="212">
        <v>168</v>
      </c>
      <c r="X307" s="203">
        <v>157</v>
      </c>
      <c r="Y307" s="116" t="s">
        <v>350</v>
      </c>
      <c r="Z307" s="104">
        <f>SUM(M302:V302,W303:X306,C307:L307)</f>
        <v>1049</v>
      </c>
    </row>
    <row r="308" spans="1:26" ht="13.5">
      <c r="A308" s="122"/>
      <c r="B308" s="184" t="s">
        <v>398</v>
      </c>
      <c r="C308" s="201">
        <v>14</v>
      </c>
      <c r="D308" s="210">
        <v>8</v>
      </c>
      <c r="E308" s="201">
        <v>11</v>
      </c>
      <c r="F308" s="210">
        <v>9</v>
      </c>
      <c r="G308" s="201">
        <v>11</v>
      </c>
      <c r="H308" s="210">
        <v>8</v>
      </c>
      <c r="I308" s="201">
        <v>12</v>
      </c>
      <c r="J308" s="210">
        <v>9</v>
      </c>
      <c r="K308" s="201">
        <v>11</v>
      </c>
      <c r="L308" s="202">
        <v>7</v>
      </c>
      <c r="M308" s="203">
        <v>8</v>
      </c>
      <c r="N308" s="211">
        <v>9</v>
      </c>
      <c r="O308" s="201">
        <v>5</v>
      </c>
      <c r="P308" s="210">
        <v>10</v>
      </c>
      <c r="Q308" s="201">
        <v>6</v>
      </c>
      <c r="R308" s="203">
        <v>7</v>
      </c>
      <c r="S308" s="201">
        <v>6</v>
      </c>
      <c r="T308" s="203">
        <v>5</v>
      </c>
      <c r="U308" s="212">
        <v>3</v>
      </c>
      <c r="V308" s="203">
        <v>0</v>
      </c>
      <c r="W308" s="212">
        <v>87</v>
      </c>
      <c r="X308" s="203">
        <v>72</v>
      </c>
      <c r="Y308" s="116" t="s">
        <v>351</v>
      </c>
      <c r="Z308" s="104">
        <f>SUM(M307:V307,W308:X311)</f>
        <v>390</v>
      </c>
    </row>
    <row r="309" spans="1:26" ht="13.5">
      <c r="A309" s="122"/>
      <c r="B309" s="184" t="s">
        <v>399</v>
      </c>
      <c r="C309" s="201">
        <v>4</v>
      </c>
      <c r="D309" s="210">
        <v>4</v>
      </c>
      <c r="E309" s="201">
        <v>4</v>
      </c>
      <c r="F309" s="210">
        <v>2</v>
      </c>
      <c r="G309" s="201">
        <v>2</v>
      </c>
      <c r="H309" s="210">
        <v>4</v>
      </c>
      <c r="I309" s="201">
        <v>2</v>
      </c>
      <c r="J309" s="210">
        <v>3</v>
      </c>
      <c r="K309" s="201">
        <v>6</v>
      </c>
      <c r="L309" s="202">
        <v>1</v>
      </c>
      <c r="M309" s="203">
        <v>4</v>
      </c>
      <c r="N309" s="211">
        <v>0</v>
      </c>
      <c r="O309" s="201">
        <v>5</v>
      </c>
      <c r="P309" s="210">
        <v>1</v>
      </c>
      <c r="Q309" s="201">
        <v>2</v>
      </c>
      <c r="R309" s="203">
        <v>2</v>
      </c>
      <c r="S309" s="201">
        <v>2</v>
      </c>
      <c r="T309" s="203">
        <v>0</v>
      </c>
      <c r="U309" s="212">
        <v>2</v>
      </c>
      <c r="V309" s="203">
        <v>2</v>
      </c>
      <c r="W309" s="212">
        <v>33</v>
      </c>
      <c r="X309" s="203">
        <v>19</v>
      </c>
      <c r="Y309" s="105"/>
      <c r="Z309" s="106"/>
    </row>
    <row r="310" spans="1:26" ht="13.5">
      <c r="A310" s="122"/>
      <c r="B310" s="184" t="s">
        <v>400</v>
      </c>
      <c r="C310" s="201">
        <v>1</v>
      </c>
      <c r="D310" s="210">
        <v>0</v>
      </c>
      <c r="E310" s="201">
        <v>1</v>
      </c>
      <c r="F310" s="210">
        <v>0</v>
      </c>
      <c r="G310" s="201">
        <v>0</v>
      </c>
      <c r="H310" s="210">
        <v>0</v>
      </c>
      <c r="I310" s="201">
        <v>0</v>
      </c>
      <c r="J310" s="210">
        <v>1</v>
      </c>
      <c r="K310" s="201">
        <v>1</v>
      </c>
      <c r="L310" s="202">
        <v>0</v>
      </c>
      <c r="M310" s="203">
        <v>0</v>
      </c>
      <c r="N310" s="211">
        <v>1</v>
      </c>
      <c r="O310" s="201">
        <v>1</v>
      </c>
      <c r="P310" s="210">
        <v>0</v>
      </c>
      <c r="Q310" s="201">
        <v>0</v>
      </c>
      <c r="R310" s="203">
        <v>0</v>
      </c>
      <c r="S310" s="201">
        <v>0</v>
      </c>
      <c r="T310" s="203">
        <v>0</v>
      </c>
      <c r="U310" s="212">
        <v>0</v>
      </c>
      <c r="V310" s="203">
        <v>0</v>
      </c>
      <c r="W310" s="212">
        <v>4</v>
      </c>
      <c r="X310" s="203">
        <v>2</v>
      </c>
      <c r="Y310" s="105"/>
      <c r="Z310" s="106"/>
    </row>
    <row r="311" spans="1:26" ht="14.25" thickBot="1">
      <c r="A311" s="111"/>
      <c r="B311" s="186" t="s">
        <v>415</v>
      </c>
      <c r="C311" s="215" t="s">
        <v>430</v>
      </c>
      <c r="D311" s="215" t="s">
        <v>430</v>
      </c>
      <c r="E311" s="215" t="s">
        <v>430</v>
      </c>
      <c r="F311" s="215" t="s">
        <v>430</v>
      </c>
      <c r="G311" s="215" t="s">
        <v>430</v>
      </c>
      <c r="H311" s="215" t="s">
        <v>430</v>
      </c>
      <c r="I311" s="215" t="s">
        <v>430</v>
      </c>
      <c r="J311" s="215" t="s">
        <v>430</v>
      </c>
      <c r="K311" s="215" t="s">
        <v>430</v>
      </c>
      <c r="L311" s="215" t="s">
        <v>430</v>
      </c>
      <c r="M311" s="215" t="s">
        <v>430</v>
      </c>
      <c r="N311" s="215" t="s">
        <v>430</v>
      </c>
      <c r="O311" s="215" t="s">
        <v>430</v>
      </c>
      <c r="P311" s="215" t="s">
        <v>430</v>
      </c>
      <c r="Q311" s="215" t="s">
        <v>430</v>
      </c>
      <c r="R311" s="215" t="s">
        <v>430</v>
      </c>
      <c r="S311" s="215" t="s">
        <v>430</v>
      </c>
      <c r="T311" s="215" t="s">
        <v>430</v>
      </c>
      <c r="U311" s="215" t="s">
        <v>430</v>
      </c>
      <c r="V311" s="215" t="s">
        <v>430</v>
      </c>
      <c r="W311" s="215" t="s">
        <v>430</v>
      </c>
      <c r="X311" s="215" t="s">
        <v>430</v>
      </c>
      <c r="Y311" s="100"/>
      <c r="Z311" s="107"/>
    </row>
    <row r="312" spans="1:26" ht="13.5">
      <c r="A312" s="122" t="s">
        <v>378</v>
      </c>
      <c r="B312" s="184" t="s">
        <v>391</v>
      </c>
      <c r="C312" s="204">
        <v>4</v>
      </c>
      <c r="D312" s="135">
        <v>2</v>
      </c>
      <c r="E312" s="204">
        <v>3</v>
      </c>
      <c r="F312" s="135">
        <v>2</v>
      </c>
      <c r="G312" s="204">
        <v>2</v>
      </c>
      <c r="H312" s="135">
        <v>3</v>
      </c>
      <c r="I312" s="204">
        <v>2</v>
      </c>
      <c r="J312" s="135">
        <v>8</v>
      </c>
      <c r="K312" s="204">
        <v>4</v>
      </c>
      <c r="L312" s="205">
        <v>4</v>
      </c>
      <c r="M312" s="206">
        <v>7</v>
      </c>
      <c r="N312" s="213">
        <v>5</v>
      </c>
      <c r="O312" s="204">
        <v>6</v>
      </c>
      <c r="P312" s="135">
        <v>3</v>
      </c>
      <c r="Q312" s="204">
        <v>9</v>
      </c>
      <c r="R312" s="206">
        <v>8</v>
      </c>
      <c r="S312" s="204">
        <v>8</v>
      </c>
      <c r="T312" s="206">
        <v>9</v>
      </c>
      <c r="U312" s="214">
        <v>2</v>
      </c>
      <c r="V312" s="206">
        <v>4</v>
      </c>
      <c r="W312" s="214">
        <v>47</v>
      </c>
      <c r="X312" s="206">
        <v>48</v>
      </c>
      <c r="Y312" s="115" t="s">
        <v>342</v>
      </c>
      <c r="Z312" s="103">
        <f>SUM(W312:X322)</f>
        <v>1433</v>
      </c>
    </row>
    <row r="313" spans="1:26" ht="13.5">
      <c r="A313" s="122"/>
      <c r="B313" s="184" t="s">
        <v>392</v>
      </c>
      <c r="C313" s="201">
        <v>11</v>
      </c>
      <c r="D313" s="210">
        <v>8</v>
      </c>
      <c r="E313" s="201">
        <v>10</v>
      </c>
      <c r="F313" s="210">
        <v>7</v>
      </c>
      <c r="G313" s="201">
        <v>7</v>
      </c>
      <c r="H313" s="210">
        <v>7</v>
      </c>
      <c r="I313" s="201">
        <v>5</v>
      </c>
      <c r="J313" s="210">
        <v>10</v>
      </c>
      <c r="K313" s="201">
        <v>6</v>
      </c>
      <c r="L313" s="202">
        <v>4</v>
      </c>
      <c r="M313" s="203">
        <v>10</v>
      </c>
      <c r="N313" s="211">
        <v>12</v>
      </c>
      <c r="O313" s="201">
        <v>9</v>
      </c>
      <c r="P313" s="210">
        <v>8</v>
      </c>
      <c r="Q313" s="201">
        <v>9</v>
      </c>
      <c r="R313" s="203">
        <v>5</v>
      </c>
      <c r="S313" s="201">
        <v>3</v>
      </c>
      <c r="T313" s="203">
        <v>10</v>
      </c>
      <c r="U313" s="212">
        <v>5</v>
      </c>
      <c r="V313" s="203">
        <v>10</v>
      </c>
      <c r="W313" s="212">
        <v>75</v>
      </c>
      <c r="X313" s="203">
        <v>81</v>
      </c>
      <c r="Y313" s="116" t="s">
        <v>345</v>
      </c>
      <c r="Z313" s="104">
        <f>SUM(C312:V312,C313:L313)</f>
        <v>170</v>
      </c>
    </row>
    <row r="314" spans="1:26" ht="13.5">
      <c r="A314" s="122"/>
      <c r="B314" s="184" t="s">
        <v>393</v>
      </c>
      <c r="C314" s="201">
        <v>3</v>
      </c>
      <c r="D314" s="210">
        <v>8</v>
      </c>
      <c r="E314" s="201">
        <v>7</v>
      </c>
      <c r="F314" s="210">
        <v>8</v>
      </c>
      <c r="G314" s="201">
        <v>8</v>
      </c>
      <c r="H314" s="210">
        <v>9</v>
      </c>
      <c r="I314" s="201">
        <v>9</v>
      </c>
      <c r="J314" s="210">
        <v>11</v>
      </c>
      <c r="K314" s="201">
        <v>8</v>
      </c>
      <c r="L314" s="202">
        <v>8</v>
      </c>
      <c r="M314" s="203">
        <v>6</v>
      </c>
      <c r="N314" s="211">
        <v>6</v>
      </c>
      <c r="O314" s="201">
        <v>11</v>
      </c>
      <c r="P314" s="210">
        <v>3</v>
      </c>
      <c r="Q314" s="201">
        <v>9</v>
      </c>
      <c r="R314" s="203">
        <v>9</v>
      </c>
      <c r="S314" s="201">
        <v>6</v>
      </c>
      <c r="T314" s="203">
        <v>7</v>
      </c>
      <c r="U314" s="212">
        <v>6</v>
      </c>
      <c r="V314" s="203">
        <v>6</v>
      </c>
      <c r="W314" s="212">
        <v>73</v>
      </c>
      <c r="X314" s="203">
        <v>75</v>
      </c>
      <c r="Y314" s="116" t="s">
        <v>346</v>
      </c>
      <c r="Z314" s="104">
        <f>SUM(M313:V313,W314:X322)</f>
        <v>1263</v>
      </c>
    </row>
    <row r="315" spans="1:26" ht="13.5">
      <c r="A315" s="122"/>
      <c r="B315" s="184" t="s">
        <v>394</v>
      </c>
      <c r="C315" s="201">
        <v>7</v>
      </c>
      <c r="D315" s="210">
        <v>11</v>
      </c>
      <c r="E315" s="201">
        <v>10</v>
      </c>
      <c r="F315" s="210">
        <v>8</v>
      </c>
      <c r="G315" s="201">
        <v>5</v>
      </c>
      <c r="H315" s="210">
        <v>7</v>
      </c>
      <c r="I315" s="201">
        <v>8</v>
      </c>
      <c r="J315" s="210">
        <v>9</v>
      </c>
      <c r="K315" s="201">
        <v>4</v>
      </c>
      <c r="L315" s="202">
        <v>6</v>
      </c>
      <c r="M315" s="203">
        <v>2</v>
      </c>
      <c r="N315" s="211">
        <v>5</v>
      </c>
      <c r="O315" s="201">
        <v>9</v>
      </c>
      <c r="P315" s="210">
        <v>10</v>
      </c>
      <c r="Q315" s="201">
        <v>8</v>
      </c>
      <c r="R315" s="203">
        <v>13</v>
      </c>
      <c r="S315" s="201">
        <v>10</v>
      </c>
      <c r="T315" s="203">
        <v>11</v>
      </c>
      <c r="U315" s="212">
        <v>12</v>
      </c>
      <c r="V315" s="203">
        <v>8</v>
      </c>
      <c r="W315" s="212">
        <v>75</v>
      </c>
      <c r="X315" s="203">
        <v>88</v>
      </c>
      <c r="Y315" s="116" t="s">
        <v>347</v>
      </c>
      <c r="Z315" s="104">
        <f>SUM(W312:X313)</f>
        <v>251</v>
      </c>
    </row>
    <row r="316" spans="1:26" ht="13.5">
      <c r="A316" s="122"/>
      <c r="B316" s="184" t="s">
        <v>395</v>
      </c>
      <c r="C316" s="201">
        <v>12</v>
      </c>
      <c r="D316" s="210">
        <v>8</v>
      </c>
      <c r="E316" s="201">
        <v>17</v>
      </c>
      <c r="F316" s="210">
        <v>6</v>
      </c>
      <c r="G316" s="201">
        <v>17</v>
      </c>
      <c r="H316" s="210">
        <v>24</v>
      </c>
      <c r="I316" s="201">
        <v>7</v>
      </c>
      <c r="J316" s="210">
        <v>11</v>
      </c>
      <c r="K316" s="201">
        <v>13</v>
      </c>
      <c r="L316" s="202">
        <v>14</v>
      </c>
      <c r="M316" s="203">
        <v>14</v>
      </c>
      <c r="N316" s="211">
        <v>7</v>
      </c>
      <c r="O316" s="201">
        <v>7</v>
      </c>
      <c r="P316" s="210">
        <v>7</v>
      </c>
      <c r="Q316" s="201">
        <v>6</v>
      </c>
      <c r="R316" s="203">
        <v>11</v>
      </c>
      <c r="S316" s="201">
        <v>7</v>
      </c>
      <c r="T316" s="203">
        <v>10</v>
      </c>
      <c r="U316" s="212">
        <v>9</v>
      </c>
      <c r="V316" s="203">
        <v>8</v>
      </c>
      <c r="W316" s="212">
        <v>109</v>
      </c>
      <c r="X316" s="203">
        <v>106</v>
      </c>
      <c r="Y316" s="116" t="s">
        <v>348</v>
      </c>
      <c r="Z316" s="104">
        <f>SUM(W314:X322)</f>
        <v>1182</v>
      </c>
    </row>
    <row r="317" spans="1:26" ht="13.5">
      <c r="A317" s="122"/>
      <c r="B317" s="184" t="s">
        <v>396</v>
      </c>
      <c r="C317" s="201">
        <v>7</v>
      </c>
      <c r="D317" s="210">
        <v>9</v>
      </c>
      <c r="E317" s="201">
        <v>8</v>
      </c>
      <c r="F317" s="210">
        <v>3</v>
      </c>
      <c r="G317" s="201">
        <v>11</v>
      </c>
      <c r="H317" s="210">
        <v>11</v>
      </c>
      <c r="I317" s="201">
        <v>14</v>
      </c>
      <c r="J317" s="210">
        <v>8</v>
      </c>
      <c r="K317" s="201">
        <v>14</v>
      </c>
      <c r="L317" s="202">
        <v>5</v>
      </c>
      <c r="M317" s="203">
        <v>13</v>
      </c>
      <c r="N317" s="211">
        <v>8</v>
      </c>
      <c r="O317" s="201">
        <v>4</v>
      </c>
      <c r="P317" s="210">
        <v>17</v>
      </c>
      <c r="Q317" s="201">
        <v>12</v>
      </c>
      <c r="R317" s="203">
        <v>14</v>
      </c>
      <c r="S317" s="201">
        <v>12</v>
      </c>
      <c r="T317" s="203">
        <v>6</v>
      </c>
      <c r="U317" s="212">
        <v>11</v>
      </c>
      <c r="V317" s="203">
        <v>12</v>
      </c>
      <c r="W317" s="212">
        <v>106</v>
      </c>
      <c r="X317" s="203">
        <v>93</v>
      </c>
      <c r="Y317" s="116" t="s">
        <v>349</v>
      </c>
      <c r="Z317" s="104">
        <f>SUM(W312:X312,C313:L313)</f>
        <v>170</v>
      </c>
    </row>
    <row r="318" spans="1:26" ht="13.5">
      <c r="A318" s="122"/>
      <c r="B318" s="184" t="s">
        <v>397</v>
      </c>
      <c r="C318" s="201">
        <v>16</v>
      </c>
      <c r="D318" s="210">
        <v>13</v>
      </c>
      <c r="E318" s="201">
        <v>16</v>
      </c>
      <c r="F318" s="210">
        <v>9</v>
      </c>
      <c r="G318" s="201">
        <v>15</v>
      </c>
      <c r="H318" s="210">
        <v>14</v>
      </c>
      <c r="I318" s="201">
        <v>12</v>
      </c>
      <c r="J318" s="210">
        <v>11</v>
      </c>
      <c r="K318" s="201">
        <v>8</v>
      </c>
      <c r="L318" s="202">
        <v>11</v>
      </c>
      <c r="M318" s="203">
        <v>15</v>
      </c>
      <c r="N318" s="211">
        <v>15</v>
      </c>
      <c r="O318" s="201">
        <v>11</v>
      </c>
      <c r="P318" s="210">
        <v>8</v>
      </c>
      <c r="Q318" s="201">
        <v>13</v>
      </c>
      <c r="R318" s="203">
        <v>16</v>
      </c>
      <c r="S318" s="201">
        <v>7</v>
      </c>
      <c r="T318" s="203">
        <v>12</v>
      </c>
      <c r="U318" s="212">
        <v>9</v>
      </c>
      <c r="V318" s="203">
        <v>12</v>
      </c>
      <c r="W318" s="212">
        <v>122</v>
      </c>
      <c r="X318" s="203">
        <v>121</v>
      </c>
      <c r="Y318" s="116" t="s">
        <v>350</v>
      </c>
      <c r="Z318" s="104">
        <f>SUM(M313:V313,W314:X317,C318:L318)</f>
        <v>931</v>
      </c>
    </row>
    <row r="319" spans="1:26" ht="13.5">
      <c r="A319" s="122"/>
      <c r="B319" s="184" t="s">
        <v>398</v>
      </c>
      <c r="C319" s="201">
        <v>7</v>
      </c>
      <c r="D319" s="210">
        <v>7</v>
      </c>
      <c r="E319" s="201">
        <v>16</v>
      </c>
      <c r="F319" s="210">
        <v>9</v>
      </c>
      <c r="G319" s="201">
        <v>14</v>
      </c>
      <c r="H319" s="210">
        <v>8</v>
      </c>
      <c r="I319" s="201">
        <v>12</v>
      </c>
      <c r="J319" s="210">
        <v>7</v>
      </c>
      <c r="K319" s="201">
        <v>7</v>
      </c>
      <c r="L319" s="202">
        <v>5</v>
      </c>
      <c r="M319" s="203">
        <v>7</v>
      </c>
      <c r="N319" s="211">
        <v>5</v>
      </c>
      <c r="O319" s="201">
        <v>4</v>
      </c>
      <c r="P319" s="210">
        <v>10</v>
      </c>
      <c r="Q319" s="201">
        <v>13</v>
      </c>
      <c r="R319" s="203">
        <v>3</v>
      </c>
      <c r="S319" s="201">
        <v>8</v>
      </c>
      <c r="T319" s="203">
        <v>10</v>
      </c>
      <c r="U319" s="212">
        <v>5</v>
      </c>
      <c r="V319" s="203">
        <v>3</v>
      </c>
      <c r="W319" s="212">
        <v>93</v>
      </c>
      <c r="X319" s="203">
        <v>67</v>
      </c>
      <c r="Y319" s="116" t="s">
        <v>351</v>
      </c>
      <c r="Z319" s="104">
        <f>SUM(M318:V318,W319:X322)</f>
        <v>332</v>
      </c>
    </row>
    <row r="320" spans="1:26" ht="13.5">
      <c r="A320" s="122"/>
      <c r="B320" s="184" t="s">
        <v>399</v>
      </c>
      <c r="C320" s="201">
        <v>6</v>
      </c>
      <c r="D320" s="210">
        <v>2</v>
      </c>
      <c r="E320" s="201">
        <v>6</v>
      </c>
      <c r="F320" s="210">
        <v>4</v>
      </c>
      <c r="G320" s="201">
        <v>1</v>
      </c>
      <c r="H320" s="210">
        <v>2</v>
      </c>
      <c r="I320" s="201">
        <v>2</v>
      </c>
      <c r="J320" s="210">
        <v>5</v>
      </c>
      <c r="K320" s="201">
        <v>4</v>
      </c>
      <c r="L320" s="202">
        <v>1</v>
      </c>
      <c r="M320" s="203">
        <v>2</v>
      </c>
      <c r="N320" s="211">
        <v>1</v>
      </c>
      <c r="O320" s="201">
        <v>1</v>
      </c>
      <c r="P320" s="210">
        <v>3</v>
      </c>
      <c r="Q320" s="201">
        <v>6</v>
      </c>
      <c r="R320" s="203">
        <v>0</v>
      </c>
      <c r="S320" s="201">
        <v>0</v>
      </c>
      <c r="T320" s="203">
        <v>0</v>
      </c>
      <c r="U320" s="212">
        <v>2</v>
      </c>
      <c r="V320" s="203">
        <v>1</v>
      </c>
      <c r="W320" s="212">
        <v>30</v>
      </c>
      <c r="X320" s="203">
        <v>19</v>
      </c>
      <c r="Y320" s="105"/>
      <c r="Z320" s="106"/>
    </row>
    <row r="321" spans="1:26" ht="13.5">
      <c r="A321" s="122"/>
      <c r="B321" s="184" t="s">
        <v>400</v>
      </c>
      <c r="C321" s="201">
        <v>1</v>
      </c>
      <c r="D321" s="210">
        <v>0</v>
      </c>
      <c r="E321" s="201">
        <v>0</v>
      </c>
      <c r="F321" s="210">
        <v>0</v>
      </c>
      <c r="G321" s="201">
        <v>1</v>
      </c>
      <c r="H321" s="210">
        <v>0</v>
      </c>
      <c r="I321" s="201">
        <v>1</v>
      </c>
      <c r="J321" s="210">
        <v>0</v>
      </c>
      <c r="K321" s="201">
        <v>0</v>
      </c>
      <c r="L321" s="202">
        <v>0</v>
      </c>
      <c r="M321" s="203">
        <v>0</v>
      </c>
      <c r="N321" s="211">
        <v>0</v>
      </c>
      <c r="O321" s="201">
        <v>0</v>
      </c>
      <c r="P321" s="210">
        <v>0</v>
      </c>
      <c r="Q321" s="201">
        <v>1</v>
      </c>
      <c r="R321" s="203">
        <v>0</v>
      </c>
      <c r="S321" s="201">
        <v>1</v>
      </c>
      <c r="T321" s="203">
        <v>0</v>
      </c>
      <c r="U321" s="212">
        <v>0</v>
      </c>
      <c r="V321" s="203">
        <v>0</v>
      </c>
      <c r="W321" s="212">
        <v>5</v>
      </c>
      <c r="X321" s="203">
        <v>0</v>
      </c>
      <c r="Y321" s="105"/>
      <c r="Z321" s="106"/>
    </row>
    <row r="322" spans="1:26" ht="14.25" thickBot="1">
      <c r="A322" s="111"/>
      <c r="B322" s="186" t="s">
        <v>415</v>
      </c>
      <c r="C322" s="215" t="s">
        <v>430</v>
      </c>
      <c r="D322" s="215" t="s">
        <v>430</v>
      </c>
      <c r="E322" s="215" t="s">
        <v>430</v>
      </c>
      <c r="F322" s="215" t="s">
        <v>430</v>
      </c>
      <c r="G322" s="215" t="s">
        <v>430</v>
      </c>
      <c r="H322" s="215" t="s">
        <v>430</v>
      </c>
      <c r="I322" s="215" t="s">
        <v>430</v>
      </c>
      <c r="J322" s="215" t="s">
        <v>430</v>
      </c>
      <c r="K322" s="215" t="s">
        <v>430</v>
      </c>
      <c r="L322" s="215" t="s">
        <v>430</v>
      </c>
      <c r="M322" s="215" t="s">
        <v>430</v>
      </c>
      <c r="N322" s="215" t="s">
        <v>430</v>
      </c>
      <c r="O322" s="215" t="s">
        <v>430</v>
      </c>
      <c r="P322" s="215" t="s">
        <v>430</v>
      </c>
      <c r="Q322" s="215" t="s">
        <v>430</v>
      </c>
      <c r="R322" s="215" t="s">
        <v>430</v>
      </c>
      <c r="S322" s="215" t="s">
        <v>430</v>
      </c>
      <c r="T322" s="215" t="s">
        <v>430</v>
      </c>
      <c r="U322" s="215" t="s">
        <v>430</v>
      </c>
      <c r="V322" s="215" t="s">
        <v>430</v>
      </c>
      <c r="W322" s="215" t="s">
        <v>430</v>
      </c>
      <c r="X322" s="215" t="s">
        <v>430</v>
      </c>
      <c r="Y322" s="100"/>
      <c r="Z322" s="107"/>
    </row>
    <row r="323" spans="1:26" ht="13.5">
      <c r="A323" s="122" t="s">
        <v>379</v>
      </c>
      <c r="B323" s="184" t="s">
        <v>391</v>
      </c>
      <c r="C323" s="204">
        <v>432</v>
      </c>
      <c r="D323" s="135">
        <v>448</v>
      </c>
      <c r="E323" s="204">
        <v>441</v>
      </c>
      <c r="F323" s="135">
        <v>545</v>
      </c>
      <c r="G323" s="204">
        <v>475</v>
      </c>
      <c r="H323" s="135">
        <v>491</v>
      </c>
      <c r="I323" s="204">
        <v>489</v>
      </c>
      <c r="J323" s="135">
        <v>482</v>
      </c>
      <c r="K323" s="204">
        <v>518</v>
      </c>
      <c r="L323" s="205">
        <v>535</v>
      </c>
      <c r="M323" s="206">
        <v>536</v>
      </c>
      <c r="N323" s="213">
        <v>538</v>
      </c>
      <c r="O323" s="204">
        <v>546</v>
      </c>
      <c r="P323" s="135">
        <v>571</v>
      </c>
      <c r="Q323" s="204">
        <v>544</v>
      </c>
      <c r="R323" s="206">
        <v>620</v>
      </c>
      <c r="S323" s="204">
        <v>638</v>
      </c>
      <c r="T323" s="206">
        <v>640</v>
      </c>
      <c r="U323" s="214">
        <v>654</v>
      </c>
      <c r="V323" s="206">
        <v>653</v>
      </c>
      <c r="W323" s="214">
        <v>5273</v>
      </c>
      <c r="X323" s="206">
        <v>5523</v>
      </c>
      <c r="Y323" s="115" t="s">
        <v>342</v>
      </c>
      <c r="Z323" s="103">
        <f>SUM(W323:X333)</f>
        <v>125288</v>
      </c>
    </row>
    <row r="324" spans="1:26" ht="13.5">
      <c r="A324" s="122"/>
      <c r="B324" s="184" t="s">
        <v>392</v>
      </c>
      <c r="C324" s="201">
        <v>663</v>
      </c>
      <c r="D324" s="210">
        <v>625</v>
      </c>
      <c r="E324" s="201">
        <v>673</v>
      </c>
      <c r="F324" s="210">
        <v>703</v>
      </c>
      <c r="G324" s="201">
        <v>673</v>
      </c>
      <c r="H324" s="210">
        <v>705</v>
      </c>
      <c r="I324" s="201">
        <v>666</v>
      </c>
      <c r="J324" s="210">
        <v>700</v>
      </c>
      <c r="K324" s="201">
        <v>638</v>
      </c>
      <c r="L324" s="202">
        <v>675</v>
      </c>
      <c r="M324" s="203">
        <v>660</v>
      </c>
      <c r="N324" s="211">
        <v>671</v>
      </c>
      <c r="O324" s="201">
        <v>616</v>
      </c>
      <c r="P324" s="210">
        <v>643</v>
      </c>
      <c r="Q324" s="201">
        <v>636</v>
      </c>
      <c r="R324" s="203">
        <v>624</v>
      </c>
      <c r="S324" s="201">
        <v>578</v>
      </c>
      <c r="T324" s="203">
        <v>641</v>
      </c>
      <c r="U324" s="212">
        <v>602</v>
      </c>
      <c r="V324" s="203">
        <v>655</v>
      </c>
      <c r="W324" s="212">
        <v>6405</v>
      </c>
      <c r="X324" s="203">
        <v>6642</v>
      </c>
      <c r="Y324" s="116" t="s">
        <v>345</v>
      </c>
      <c r="Z324" s="104">
        <f>SUM(C323:V323,C324:L324)</f>
        <v>17517</v>
      </c>
    </row>
    <row r="325" spans="1:26" ht="13.5">
      <c r="A325" s="122"/>
      <c r="B325" s="184" t="s">
        <v>393</v>
      </c>
      <c r="C325" s="201">
        <v>620</v>
      </c>
      <c r="D325" s="210">
        <v>649</v>
      </c>
      <c r="E325" s="201">
        <v>627</v>
      </c>
      <c r="F325" s="210">
        <v>653</v>
      </c>
      <c r="G325" s="201">
        <v>632</v>
      </c>
      <c r="H325" s="210">
        <v>651</v>
      </c>
      <c r="I325" s="201">
        <v>592</v>
      </c>
      <c r="J325" s="210">
        <v>605</v>
      </c>
      <c r="K325" s="201">
        <v>598</v>
      </c>
      <c r="L325" s="202">
        <v>628</v>
      </c>
      <c r="M325" s="203">
        <v>609</v>
      </c>
      <c r="N325" s="211">
        <v>679</v>
      </c>
      <c r="O325" s="201">
        <v>621</v>
      </c>
      <c r="P325" s="210">
        <v>621</v>
      </c>
      <c r="Q325" s="201">
        <v>666</v>
      </c>
      <c r="R325" s="203">
        <v>645</v>
      </c>
      <c r="S325" s="201">
        <v>620</v>
      </c>
      <c r="T325" s="203">
        <v>630</v>
      </c>
      <c r="U325" s="212">
        <v>626</v>
      </c>
      <c r="V325" s="203">
        <v>683</v>
      </c>
      <c r="W325" s="212">
        <v>6211</v>
      </c>
      <c r="X325" s="203">
        <v>6444</v>
      </c>
      <c r="Y325" s="116" t="s">
        <v>346</v>
      </c>
      <c r="Z325" s="104">
        <f>SUM(M324:V324,W325:X333)</f>
        <v>107771</v>
      </c>
    </row>
    <row r="326" spans="1:26" ht="13.5">
      <c r="A326" s="122"/>
      <c r="B326" s="184" t="s">
        <v>394</v>
      </c>
      <c r="C326" s="201">
        <v>632</v>
      </c>
      <c r="D326" s="210">
        <v>685</v>
      </c>
      <c r="E326" s="201">
        <v>701</v>
      </c>
      <c r="F326" s="210">
        <v>729</v>
      </c>
      <c r="G326" s="201">
        <v>738</v>
      </c>
      <c r="H326" s="210">
        <v>723</v>
      </c>
      <c r="I326" s="201">
        <v>795</v>
      </c>
      <c r="J326" s="210">
        <v>793</v>
      </c>
      <c r="K326" s="201">
        <v>826</v>
      </c>
      <c r="L326" s="202">
        <v>861</v>
      </c>
      <c r="M326" s="203">
        <v>952</v>
      </c>
      <c r="N326" s="211">
        <v>986</v>
      </c>
      <c r="O326" s="201">
        <v>997</v>
      </c>
      <c r="P326" s="210">
        <v>1019</v>
      </c>
      <c r="Q326" s="201">
        <v>1090</v>
      </c>
      <c r="R326" s="203">
        <v>1023</v>
      </c>
      <c r="S326" s="201">
        <v>1066</v>
      </c>
      <c r="T326" s="203">
        <v>1086</v>
      </c>
      <c r="U326" s="212">
        <v>1115</v>
      </c>
      <c r="V326" s="203">
        <v>1084</v>
      </c>
      <c r="W326" s="212">
        <v>8912</v>
      </c>
      <c r="X326" s="203">
        <v>8989</v>
      </c>
      <c r="Y326" s="116" t="s">
        <v>347</v>
      </c>
      <c r="Z326" s="104">
        <f>SUM(W323:X324)</f>
        <v>23843</v>
      </c>
    </row>
    <row r="327" spans="1:26" ht="13.5">
      <c r="A327" s="122"/>
      <c r="B327" s="184" t="s">
        <v>395</v>
      </c>
      <c r="C327" s="201">
        <v>1018</v>
      </c>
      <c r="D327" s="210">
        <v>1030</v>
      </c>
      <c r="E327" s="201">
        <v>1001</v>
      </c>
      <c r="F327" s="210">
        <v>1024</v>
      </c>
      <c r="G327" s="201">
        <v>1004</v>
      </c>
      <c r="H327" s="210">
        <v>1019</v>
      </c>
      <c r="I327" s="201">
        <v>740</v>
      </c>
      <c r="J327" s="210">
        <v>727</v>
      </c>
      <c r="K327" s="201">
        <v>928</v>
      </c>
      <c r="L327" s="202">
        <v>899</v>
      </c>
      <c r="M327" s="203">
        <v>860</v>
      </c>
      <c r="N327" s="211">
        <v>831</v>
      </c>
      <c r="O327" s="201">
        <v>776</v>
      </c>
      <c r="P327" s="210">
        <v>772</v>
      </c>
      <c r="Q327" s="201">
        <v>726</v>
      </c>
      <c r="R327" s="203">
        <v>763</v>
      </c>
      <c r="S327" s="201">
        <v>696</v>
      </c>
      <c r="T327" s="203">
        <v>749</v>
      </c>
      <c r="U327" s="212">
        <v>661</v>
      </c>
      <c r="V327" s="203">
        <v>662</v>
      </c>
      <c r="W327" s="212">
        <v>8410</v>
      </c>
      <c r="X327" s="203">
        <v>8476</v>
      </c>
      <c r="Y327" s="116" t="s">
        <v>348</v>
      </c>
      <c r="Z327" s="104">
        <f>SUM(W325:X333)</f>
        <v>101445</v>
      </c>
    </row>
    <row r="328" spans="1:26" ht="13.5">
      <c r="A328" s="122"/>
      <c r="B328" s="184" t="s">
        <v>396</v>
      </c>
      <c r="C328" s="201">
        <v>640</v>
      </c>
      <c r="D328" s="210">
        <v>658</v>
      </c>
      <c r="E328" s="201">
        <v>647</v>
      </c>
      <c r="F328" s="210">
        <v>670</v>
      </c>
      <c r="G328" s="201">
        <v>595</v>
      </c>
      <c r="H328" s="210">
        <v>620</v>
      </c>
      <c r="I328" s="201">
        <v>639</v>
      </c>
      <c r="J328" s="210">
        <v>612</v>
      </c>
      <c r="K328" s="201">
        <v>667</v>
      </c>
      <c r="L328" s="202">
        <v>623</v>
      </c>
      <c r="M328" s="203">
        <v>677</v>
      </c>
      <c r="N328" s="211">
        <v>633</v>
      </c>
      <c r="O328" s="201">
        <v>763</v>
      </c>
      <c r="P328" s="210">
        <v>742</v>
      </c>
      <c r="Q328" s="201">
        <v>861</v>
      </c>
      <c r="R328" s="203">
        <v>758</v>
      </c>
      <c r="S328" s="201">
        <v>878</v>
      </c>
      <c r="T328" s="203">
        <v>795</v>
      </c>
      <c r="U328" s="212">
        <v>1003</v>
      </c>
      <c r="V328" s="203">
        <v>947</v>
      </c>
      <c r="W328" s="212">
        <v>7370</v>
      </c>
      <c r="X328" s="203">
        <v>7058</v>
      </c>
      <c r="Y328" s="116" t="s">
        <v>349</v>
      </c>
      <c r="Z328" s="104">
        <f>SUM(W323:X323,C324:L324)</f>
        <v>17517</v>
      </c>
    </row>
    <row r="329" spans="1:26" ht="13.5">
      <c r="A329" s="122"/>
      <c r="B329" s="184" t="s">
        <v>397</v>
      </c>
      <c r="C329" s="201">
        <v>1217</v>
      </c>
      <c r="D329" s="210">
        <v>1092</v>
      </c>
      <c r="E329" s="201">
        <v>1216</v>
      </c>
      <c r="F329" s="210">
        <v>1106</v>
      </c>
      <c r="G329" s="201">
        <v>1352</v>
      </c>
      <c r="H329" s="210">
        <v>1141</v>
      </c>
      <c r="I329" s="201">
        <v>777</v>
      </c>
      <c r="J329" s="210">
        <v>733</v>
      </c>
      <c r="K329" s="201">
        <v>861</v>
      </c>
      <c r="L329" s="202">
        <v>692</v>
      </c>
      <c r="M329" s="203">
        <v>1023</v>
      </c>
      <c r="N329" s="211">
        <v>969</v>
      </c>
      <c r="O329" s="201">
        <v>1164</v>
      </c>
      <c r="P329" s="210">
        <v>954</v>
      </c>
      <c r="Q329" s="201">
        <v>1133</v>
      </c>
      <c r="R329" s="203">
        <v>1011</v>
      </c>
      <c r="S329" s="201">
        <v>1151</v>
      </c>
      <c r="T329" s="203">
        <v>1068</v>
      </c>
      <c r="U329" s="212">
        <v>982</v>
      </c>
      <c r="V329" s="203">
        <v>894</v>
      </c>
      <c r="W329" s="212">
        <v>10876</v>
      </c>
      <c r="X329" s="203">
        <v>9660</v>
      </c>
      <c r="Y329" s="116" t="s">
        <v>350</v>
      </c>
      <c r="Z329" s="104">
        <f>SUM(M324:V324,W325:X328,C329:L329)</f>
        <v>78383</v>
      </c>
    </row>
    <row r="330" spans="1:26" ht="13.5">
      <c r="A330" s="122"/>
      <c r="B330" s="184" t="s">
        <v>398</v>
      </c>
      <c r="C330" s="201">
        <v>867</v>
      </c>
      <c r="D330" s="210">
        <v>800</v>
      </c>
      <c r="E330" s="201">
        <v>795</v>
      </c>
      <c r="F330" s="210">
        <v>792</v>
      </c>
      <c r="G330" s="201">
        <v>878</v>
      </c>
      <c r="H330" s="210">
        <v>779</v>
      </c>
      <c r="I330" s="201">
        <v>801</v>
      </c>
      <c r="J330" s="210">
        <v>715</v>
      </c>
      <c r="K330" s="201">
        <v>760</v>
      </c>
      <c r="L330" s="202">
        <v>624</v>
      </c>
      <c r="M330" s="203">
        <v>673</v>
      </c>
      <c r="N330" s="211">
        <v>492</v>
      </c>
      <c r="O330" s="201">
        <v>611</v>
      </c>
      <c r="P330" s="210">
        <v>576</v>
      </c>
      <c r="Q330" s="201">
        <v>661</v>
      </c>
      <c r="R330" s="203">
        <v>503</v>
      </c>
      <c r="S330" s="201">
        <v>542</v>
      </c>
      <c r="T330" s="203">
        <v>429</v>
      </c>
      <c r="U330" s="212">
        <v>521</v>
      </c>
      <c r="V330" s="203">
        <v>373</v>
      </c>
      <c r="W330" s="212">
        <v>7109</v>
      </c>
      <c r="X330" s="203">
        <v>6083</v>
      </c>
      <c r="Y330" s="116" t="s">
        <v>351</v>
      </c>
      <c r="Z330" s="104">
        <f>SUM(M329:V329,W330:X333)</f>
        <v>29388</v>
      </c>
    </row>
    <row r="331" spans="1:26" ht="13.5">
      <c r="A331" s="122"/>
      <c r="B331" s="184" t="s">
        <v>399</v>
      </c>
      <c r="C331" s="201">
        <v>456</v>
      </c>
      <c r="D331" s="210">
        <v>321</v>
      </c>
      <c r="E331" s="201">
        <v>439</v>
      </c>
      <c r="F331" s="210">
        <v>267</v>
      </c>
      <c r="G331" s="201">
        <v>415</v>
      </c>
      <c r="H331" s="210">
        <v>249</v>
      </c>
      <c r="I331" s="201">
        <v>334</v>
      </c>
      <c r="J331" s="210">
        <v>207</v>
      </c>
      <c r="K331" s="201">
        <v>335</v>
      </c>
      <c r="L331" s="202">
        <v>164</v>
      </c>
      <c r="M331" s="203">
        <v>312</v>
      </c>
      <c r="N331" s="211">
        <v>145</v>
      </c>
      <c r="O331" s="201">
        <v>279</v>
      </c>
      <c r="P331" s="210">
        <v>124</v>
      </c>
      <c r="Q331" s="201">
        <v>233</v>
      </c>
      <c r="R331" s="203">
        <v>90</v>
      </c>
      <c r="S331" s="201">
        <v>222</v>
      </c>
      <c r="T331" s="203">
        <v>81</v>
      </c>
      <c r="U331" s="212">
        <v>199</v>
      </c>
      <c r="V331" s="203">
        <v>62</v>
      </c>
      <c r="W331" s="212">
        <v>3224</v>
      </c>
      <c r="X331" s="203">
        <v>1710</v>
      </c>
      <c r="Y331" s="105"/>
      <c r="Z331" s="106"/>
    </row>
    <row r="332" spans="1:26" ht="13.5">
      <c r="A332" s="122"/>
      <c r="B332" s="184" t="s">
        <v>400</v>
      </c>
      <c r="C332" s="201">
        <v>154</v>
      </c>
      <c r="D332" s="210">
        <v>38</v>
      </c>
      <c r="E332" s="201">
        <v>144</v>
      </c>
      <c r="F332" s="210">
        <v>32</v>
      </c>
      <c r="G332" s="201">
        <v>95</v>
      </c>
      <c r="H332" s="210">
        <v>32</v>
      </c>
      <c r="I332" s="201">
        <v>92</v>
      </c>
      <c r="J332" s="210">
        <v>28</v>
      </c>
      <c r="K332" s="201">
        <v>78</v>
      </c>
      <c r="L332" s="202">
        <v>21</v>
      </c>
      <c r="M332" s="203">
        <v>46</v>
      </c>
      <c r="N332" s="211">
        <v>11</v>
      </c>
      <c r="O332" s="201">
        <v>49</v>
      </c>
      <c r="P332" s="210">
        <v>12</v>
      </c>
      <c r="Q332" s="201">
        <v>38</v>
      </c>
      <c r="R332" s="203">
        <v>4</v>
      </c>
      <c r="S332" s="201">
        <v>22</v>
      </c>
      <c r="T332" s="203">
        <v>0</v>
      </c>
      <c r="U332" s="212">
        <v>16</v>
      </c>
      <c r="V332" s="203">
        <v>1</v>
      </c>
      <c r="W332" s="212">
        <v>734</v>
      </c>
      <c r="X332" s="203">
        <v>179</v>
      </c>
      <c r="Y332" s="105"/>
      <c r="Z332" s="106"/>
    </row>
    <row r="333" spans="1:26" ht="14.25" thickBot="1">
      <c r="A333" s="111"/>
      <c r="B333" s="186" t="s">
        <v>415</v>
      </c>
      <c r="C333" s="215" t="s">
        <v>430</v>
      </c>
      <c r="D333" s="215" t="s">
        <v>430</v>
      </c>
      <c r="E333" s="215" t="s">
        <v>430</v>
      </c>
      <c r="F333" s="215" t="s">
        <v>430</v>
      </c>
      <c r="G333" s="215" t="s">
        <v>430</v>
      </c>
      <c r="H333" s="215" t="s">
        <v>430</v>
      </c>
      <c r="I333" s="215" t="s">
        <v>430</v>
      </c>
      <c r="J333" s="215" t="s">
        <v>430</v>
      </c>
      <c r="K333" s="215" t="s">
        <v>430</v>
      </c>
      <c r="L333" s="215" t="s">
        <v>430</v>
      </c>
      <c r="M333" s="215" t="s">
        <v>430</v>
      </c>
      <c r="N333" s="215" t="s">
        <v>430</v>
      </c>
      <c r="O333" s="215" t="s">
        <v>430</v>
      </c>
      <c r="P333" s="215" t="s">
        <v>430</v>
      </c>
      <c r="Q333" s="215" t="s">
        <v>430</v>
      </c>
      <c r="R333" s="215" t="s">
        <v>430</v>
      </c>
      <c r="S333" s="215" t="s">
        <v>430</v>
      </c>
      <c r="T333" s="215" t="s">
        <v>430</v>
      </c>
      <c r="U333" s="215" t="s">
        <v>430</v>
      </c>
      <c r="V333" s="215" t="s">
        <v>430</v>
      </c>
      <c r="W333" s="215" t="s">
        <v>430</v>
      </c>
      <c r="X333" s="215" t="s">
        <v>430</v>
      </c>
      <c r="Y333" s="100"/>
      <c r="Z333" s="107"/>
    </row>
  </sheetData>
  <sheetProtection/>
  <mergeCells count="13">
    <mergeCell ref="E1:G1"/>
    <mergeCell ref="Q2:R2"/>
    <mergeCell ref="S2:T2"/>
    <mergeCell ref="U2:V2"/>
    <mergeCell ref="W2:X2"/>
    <mergeCell ref="I2:J2"/>
    <mergeCell ref="K2:L2"/>
    <mergeCell ref="M2:N2"/>
    <mergeCell ref="O2:P2"/>
    <mergeCell ref="B2:B3"/>
    <mergeCell ref="C2:D2"/>
    <mergeCell ref="E2:F2"/>
    <mergeCell ref="G2:H2"/>
  </mergeCells>
  <hyperlinks>
    <hyperlink ref="A1:D1" location="目次!C6" display="〔5〕町別年齢別人口（平成18年5月末データ）"/>
    <hyperlink ref="E1" location="町別年齢別人口の見方!A1" display="※町別年齢別人口の見方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0"/>
  <sheetViews>
    <sheetView workbookViewId="0" topLeftCell="A1">
      <selection activeCell="A1" sqref="A1"/>
    </sheetView>
  </sheetViews>
  <sheetFormatPr defaultColWidth="9.00390625" defaultRowHeight="13.5"/>
  <cols>
    <col min="2" max="2" width="15.375" style="0" customWidth="1"/>
    <col min="3" max="24" width="5.875" style="0" customWidth="1"/>
  </cols>
  <sheetData>
    <row r="1" spans="1:9" ht="26.25" customHeight="1" thickBot="1">
      <c r="A1" s="180" t="s">
        <v>409</v>
      </c>
      <c r="D1" s="303" t="s">
        <v>414</v>
      </c>
      <c r="E1" s="303"/>
      <c r="F1" s="303"/>
      <c r="G1" s="303"/>
      <c r="H1" s="303"/>
      <c r="I1" s="303"/>
    </row>
    <row r="2" spans="1:26" ht="14.25" thickBot="1">
      <c r="A2" s="110" t="s">
        <v>340</v>
      </c>
      <c r="B2" s="286" t="s">
        <v>341</v>
      </c>
      <c r="C2" s="288" t="s">
        <v>381</v>
      </c>
      <c r="D2" s="289"/>
      <c r="E2" s="288" t="s">
        <v>382</v>
      </c>
      <c r="F2" s="289"/>
      <c r="G2" s="288" t="s">
        <v>383</v>
      </c>
      <c r="H2" s="289"/>
      <c r="I2" s="288" t="s">
        <v>384</v>
      </c>
      <c r="J2" s="289"/>
      <c r="K2" s="288" t="s">
        <v>385</v>
      </c>
      <c r="L2" s="289"/>
      <c r="M2" s="288" t="s">
        <v>386</v>
      </c>
      <c r="N2" s="289"/>
      <c r="O2" s="288" t="s">
        <v>387</v>
      </c>
      <c r="P2" s="289"/>
      <c r="Q2" s="288" t="s">
        <v>388</v>
      </c>
      <c r="R2" s="289"/>
      <c r="S2" s="288" t="s">
        <v>389</v>
      </c>
      <c r="T2" s="289"/>
      <c r="U2" s="288" t="s">
        <v>390</v>
      </c>
      <c r="V2" s="289"/>
      <c r="W2" s="289" t="s">
        <v>342</v>
      </c>
      <c r="X2" s="290"/>
      <c r="Y2" s="108"/>
      <c r="Z2" s="109"/>
    </row>
    <row r="3" spans="1:26" ht="14.25" thickBot="1">
      <c r="A3" s="111" t="s">
        <v>343</v>
      </c>
      <c r="B3" s="287"/>
      <c r="C3" s="112" t="s">
        <v>179</v>
      </c>
      <c r="D3" s="113" t="s">
        <v>178</v>
      </c>
      <c r="E3" s="113" t="s">
        <v>179</v>
      </c>
      <c r="F3" s="113" t="s">
        <v>178</v>
      </c>
      <c r="G3" s="113" t="s">
        <v>179</v>
      </c>
      <c r="H3" s="113" t="s">
        <v>178</v>
      </c>
      <c r="I3" s="113" t="s">
        <v>179</v>
      </c>
      <c r="J3" s="113" t="s">
        <v>178</v>
      </c>
      <c r="K3" s="113" t="s">
        <v>179</v>
      </c>
      <c r="L3" s="113" t="s">
        <v>178</v>
      </c>
      <c r="M3" s="113" t="s">
        <v>179</v>
      </c>
      <c r="N3" s="113" t="s">
        <v>178</v>
      </c>
      <c r="O3" s="113" t="s">
        <v>179</v>
      </c>
      <c r="P3" s="113" t="s">
        <v>178</v>
      </c>
      <c r="Q3" s="113" t="s">
        <v>179</v>
      </c>
      <c r="R3" s="113" t="s">
        <v>178</v>
      </c>
      <c r="S3" s="113" t="s">
        <v>179</v>
      </c>
      <c r="T3" s="113" t="s">
        <v>178</v>
      </c>
      <c r="U3" s="113" t="s">
        <v>179</v>
      </c>
      <c r="V3" s="113" t="s">
        <v>178</v>
      </c>
      <c r="W3" s="113" t="s">
        <v>179</v>
      </c>
      <c r="X3" s="114" t="s">
        <v>178</v>
      </c>
      <c r="Y3" s="101"/>
      <c r="Z3" s="102"/>
    </row>
    <row r="4" spans="1:26" ht="13.5">
      <c r="A4" s="122" t="s">
        <v>408</v>
      </c>
      <c r="B4" s="124" t="s">
        <v>391</v>
      </c>
      <c r="C4" s="127">
        <v>12</v>
      </c>
      <c r="D4" s="128">
        <v>9</v>
      </c>
      <c r="E4">
        <v>14</v>
      </c>
      <c r="F4">
        <v>11</v>
      </c>
      <c r="G4" s="129">
        <v>9</v>
      </c>
      <c r="H4" s="128">
        <v>12</v>
      </c>
      <c r="I4" s="129">
        <v>14</v>
      </c>
      <c r="J4">
        <v>10</v>
      </c>
      <c r="K4" s="129">
        <v>11</v>
      </c>
      <c r="L4">
        <v>11</v>
      </c>
      <c r="M4" s="129">
        <v>13</v>
      </c>
      <c r="N4">
        <v>5</v>
      </c>
      <c r="O4" s="129">
        <v>17</v>
      </c>
      <c r="P4">
        <v>16</v>
      </c>
      <c r="Q4" s="129">
        <v>11</v>
      </c>
      <c r="R4">
        <v>11</v>
      </c>
      <c r="S4" s="129">
        <v>20</v>
      </c>
      <c r="T4">
        <v>19</v>
      </c>
      <c r="U4" s="129">
        <v>9</v>
      </c>
      <c r="V4">
        <v>10</v>
      </c>
      <c r="W4" s="129">
        <v>130</v>
      </c>
      <c r="X4">
        <v>114</v>
      </c>
      <c r="Y4" s="115" t="s">
        <v>342</v>
      </c>
      <c r="Z4" s="103">
        <f>SUM(C4:V14)</f>
        <v>2252</v>
      </c>
    </row>
    <row r="5" spans="1:26" ht="13.5">
      <c r="A5" s="122"/>
      <c r="B5" s="125" t="s">
        <v>392</v>
      </c>
      <c r="C5" s="105">
        <v>10</v>
      </c>
      <c r="D5" s="130">
        <v>13</v>
      </c>
      <c r="E5">
        <v>10</v>
      </c>
      <c r="F5">
        <v>11</v>
      </c>
      <c r="G5" s="131">
        <v>11</v>
      </c>
      <c r="H5" s="130">
        <v>10</v>
      </c>
      <c r="I5" s="131">
        <v>11</v>
      </c>
      <c r="J5">
        <v>8</v>
      </c>
      <c r="K5" s="131">
        <v>10</v>
      </c>
      <c r="L5">
        <v>9</v>
      </c>
      <c r="M5" s="131">
        <v>11</v>
      </c>
      <c r="N5">
        <v>10</v>
      </c>
      <c r="O5" s="131">
        <v>14</v>
      </c>
      <c r="P5">
        <v>16</v>
      </c>
      <c r="Q5" s="131">
        <v>12</v>
      </c>
      <c r="R5">
        <v>15</v>
      </c>
      <c r="S5" s="131">
        <v>11</v>
      </c>
      <c r="T5">
        <v>11</v>
      </c>
      <c r="U5" s="131">
        <v>9</v>
      </c>
      <c r="V5">
        <v>10</v>
      </c>
      <c r="W5" s="131">
        <v>109</v>
      </c>
      <c r="X5">
        <v>113</v>
      </c>
      <c r="Y5" s="116" t="s">
        <v>345</v>
      </c>
      <c r="Z5" s="104">
        <f>SUM(C4:V4,C5:L5)</f>
        <v>347</v>
      </c>
    </row>
    <row r="6" spans="1:26" ht="13.5">
      <c r="A6" s="122"/>
      <c r="B6" s="125" t="s">
        <v>393</v>
      </c>
      <c r="C6" s="105">
        <v>10</v>
      </c>
      <c r="D6" s="130">
        <v>10</v>
      </c>
      <c r="E6">
        <v>11</v>
      </c>
      <c r="F6">
        <v>13</v>
      </c>
      <c r="G6" s="131">
        <v>10</v>
      </c>
      <c r="H6" s="130">
        <v>8</v>
      </c>
      <c r="I6" s="131">
        <v>15</v>
      </c>
      <c r="J6">
        <v>18</v>
      </c>
      <c r="K6" s="131">
        <v>19</v>
      </c>
      <c r="L6">
        <v>10</v>
      </c>
      <c r="M6" s="131">
        <v>9</v>
      </c>
      <c r="N6">
        <v>7</v>
      </c>
      <c r="O6" s="131">
        <v>11</v>
      </c>
      <c r="P6">
        <v>11</v>
      </c>
      <c r="Q6" s="131">
        <v>15</v>
      </c>
      <c r="R6">
        <v>10</v>
      </c>
      <c r="S6" s="131">
        <v>17</v>
      </c>
      <c r="T6">
        <v>8</v>
      </c>
      <c r="U6" s="131">
        <v>15</v>
      </c>
      <c r="V6">
        <v>17</v>
      </c>
      <c r="W6" s="131">
        <v>132</v>
      </c>
      <c r="X6">
        <v>112</v>
      </c>
      <c r="Y6" s="116" t="s">
        <v>346</v>
      </c>
      <c r="Z6" s="104">
        <f>SUM(M5:V5,W6:X14)</f>
        <v>1906</v>
      </c>
    </row>
    <row r="7" spans="1:26" ht="13.5">
      <c r="A7" s="122"/>
      <c r="B7" s="125" t="s">
        <v>394</v>
      </c>
      <c r="C7" s="105">
        <v>9</v>
      </c>
      <c r="D7" s="130">
        <v>17</v>
      </c>
      <c r="E7">
        <v>23</v>
      </c>
      <c r="F7">
        <v>19</v>
      </c>
      <c r="G7" s="181">
        <v>22</v>
      </c>
      <c r="H7" s="130">
        <v>14</v>
      </c>
      <c r="I7" s="131">
        <v>15</v>
      </c>
      <c r="J7">
        <v>16</v>
      </c>
      <c r="K7" s="131">
        <v>34</v>
      </c>
      <c r="L7">
        <v>18</v>
      </c>
      <c r="M7" s="131">
        <v>19</v>
      </c>
      <c r="N7">
        <v>20</v>
      </c>
      <c r="O7" s="131">
        <v>25</v>
      </c>
      <c r="P7">
        <v>38</v>
      </c>
      <c r="Q7" s="131">
        <v>18</v>
      </c>
      <c r="R7">
        <v>20</v>
      </c>
      <c r="S7" s="131">
        <v>20</v>
      </c>
      <c r="T7">
        <v>18</v>
      </c>
      <c r="U7" s="131">
        <v>11</v>
      </c>
      <c r="V7">
        <v>17</v>
      </c>
      <c r="W7" s="131">
        <v>196</v>
      </c>
      <c r="X7">
        <v>197</v>
      </c>
      <c r="Y7" s="116" t="s">
        <v>347</v>
      </c>
      <c r="Z7" s="104">
        <f>SUM(W4:X5)</f>
        <v>466</v>
      </c>
    </row>
    <row r="8" spans="1:26" ht="13.5">
      <c r="A8" s="122"/>
      <c r="B8" s="125" t="s">
        <v>395</v>
      </c>
      <c r="C8" s="105">
        <v>14</v>
      </c>
      <c r="D8" s="130">
        <v>10</v>
      </c>
      <c r="E8">
        <v>15</v>
      </c>
      <c r="F8">
        <v>18</v>
      </c>
      <c r="G8" s="131">
        <v>13</v>
      </c>
      <c r="H8" s="130">
        <v>20</v>
      </c>
      <c r="I8" s="131">
        <v>5</v>
      </c>
      <c r="J8">
        <v>10</v>
      </c>
      <c r="K8" s="131">
        <v>14</v>
      </c>
      <c r="L8">
        <v>11</v>
      </c>
      <c r="M8" s="131">
        <v>14</v>
      </c>
      <c r="N8" s="182">
        <v>8</v>
      </c>
      <c r="O8" s="131">
        <v>13</v>
      </c>
      <c r="P8">
        <v>14</v>
      </c>
      <c r="Q8" s="131">
        <v>11</v>
      </c>
      <c r="R8">
        <v>11</v>
      </c>
      <c r="S8" s="131">
        <v>8</v>
      </c>
      <c r="T8">
        <v>10</v>
      </c>
      <c r="U8" s="131">
        <v>9</v>
      </c>
      <c r="V8">
        <v>10</v>
      </c>
      <c r="W8" s="131">
        <v>116</v>
      </c>
      <c r="X8">
        <v>122</v>
      </c>
      <c r="Y8" s="116" t="s">
        <v>348</v>
      </c>
      <c r="Z8" s="104">
        <f>SUM(W6:X14)</f>
        <v>1787</v>
      </c>
    </row>
    <row r="9" spans="1:26" ht="13.5">
      <c r="A9" s="122"/>
      <c r="B9" s="125" t="s">
        <v>396</v>
      </c>
      <c r="C9" s="105">
        <v>9</v>
      </c>
      <c r="D9" s="130">
        <v>10</v>
      </c>
      <c r="E9">
        <v>8</v>
      </c>
      <c r="F9">
        <v>7</v>
      </c>
      <c r="G9" s="131">
        <v>13</v>
      </c>
      <c r="H9" s="130">
        <v>8</v>
      </c>
      <c r="I9" s="131">
        <v>13</v>
      </c>
      <c r="J9">
        <v>12</v>
      </c>
      <c r="K9" s="131">
        <v>11</v>
      </c>
      <c r="L9">
        <v>14</v>
      </c>
      <c r="M9" s="131">
        <v>21</v>
      </c>
      <c r="N9">
        <v>12</v>
      </c>
      <c r="O9" s="131">
        <v>19</v>
      </c>
      <c r="P9">
        <v>13</v>
      </c>
      <c r="Q9" s="131">
        <v>21</v>
      </c>
      <c r="R9">
        <v>15</v>
      </c>
      <c r="S9" s="131">
        <v>20</v>
      </c>
      <c r="T9">
        <v>26</v>
      </c>
      <c r="U9" s="131">
        <v>25</v>
      </c>
      <c r="V9">
        <v>19</v>
      </c>
      <c r="W9" s="131">
        <v>160</v>
      </c>
      <c r="X9">
        <v>136</v>
      </c>
      <c r="Y9" s="116" t="s">
        <v>349</v>
      </c>
      <c r="Z9" s="104">
        <f>SUM(W4:X4,C5:L5)</f>
        <v>347</v>
      </c>
    </row>
    <row r="10" spans="1:26" ht="13.5">
      <c r="A10" s="122"/>
      <c r="B10" s="125" t="s">
        <v>397</v>
      </c>
      <c r="C10" s="105">
        <v>18</v>
      </c>
      <c r="D10" s="130">
        <v>17</v>
      </c>
      <c r="E10">
        <v>15</v>
      </c>
      <c r="F10">
        <v>16</v>
      </c>
      <c r="G10" s="131">
        <v>16</v>
      </c>
      <c r="H10" s="130">
        <v>18</v>
      </c>
      <c r="I10" s="131">
        <v>20</v>
      </c>
      <c r="J10">
        <v>20</v>
      </c>
      <c r="K10" s="131">
        <v>14</v>
      </c>
      <c r="L10">
        <v>18</v>
      </c>
      <c r="M10" s="131">
        <v>29</v>
      </c>
      <c r="N10">
        <v>23</v>
      </c>
      <c r="O10" s="131">
        <v>14</v>
      </c>
      <c r="P10">
        <v>19</v>
      </c>
      <c r="Q10" s="131">
        <v>17</v>
      </c>
      <c r="R10">
        <v>11</v>
      </c>
      <c r="S10" s="131">
        <v>9</v>
      </c>
      <c r="T10">
        <v>12</v>
      </c>
      <c r="U10" s="131">
        <v>15</v>
      </c>
      <c r="V10">
        <v>9</v>
      </c>
      <c r="W10" s="131">
        <v>167</v>
      </c>
      <c r="X10">
        <v>163</v>
      </c>
      <c r="Y10" s="116" t="s">
        <v>350</v>
      </c>
      <c r="Z10" s="104">
        <f>SUM(M5:V5,W6:X9,C10:L10)</f>
        <v>1462</v>
      </c>
    </row>
    <row r="11" spans="1:26" ht="13.5">
      <c r="A11" s="122"/>
      <c r="B11" s="125" t="s">
        <v>398</v>
      </c>
      <c r="C11" s="105">
        <v>13</v>
      </c>
      <c r="D11" s="130">
        <v>11</v>
      </c>
      <c r="E11">
        <v>8</v>
      </c>
      <c r="F11">
        <v>7</v>
      </c>
      <c r="G11" s="131">
        <v>9</v>
      </c>
      <c r="H11" s="130">
        <v>13</v>
      </c>
      <c r="I11" s="131">
        <v>8</v>
      </c>
      <c r="J11">
        <v>10</v>
      </c>
      <c r="K11" s="131">
        <v>8</v>
      </c>
      <c r="L11">
        <v>10</v>
      </c>
      <c r="M11" s="131">
        <v>10</v>
      </c>
      <c r="N11">
        <v>7</v>
      </c>
      <c r="O11" s="131">
        <v>7</v>
      </c>
      <c r="P11">
        <v>5</v>
      </c>
      <c r="Q11" s="131">
        <v>8</v>
      </c>
      <c r="R11">
        <v>5</v>
      </c>
      <c r="S11" s="131">
        <v>5</v>
      </c>
      <c r="T11">
        <v>7</v>
      </c>
      <c r="U11" s="131">
        <v>9</v>
      </c>
      <c r="V11">
        <v>2</v>
      </c>
      <c r="W11" s="131">
        <v>85</v>
      </c>
      <c r="X11">
        <v>77</v>
      </c>
      <c r="Y11" s="116" t="s">
        <v>351</v>
      </c>
      <c r="Z11" s="104">
        <f>SUM(M10:V10,W11:X14)</f>
        <v>444</v>
      </c>
    </row>
    <row r="12" spans="1:26" ht="13.5">
      <c r="A12" s="122"/>
      <c r="B12" s="125" t="s">
        <v>399</v>
      </c>
      <c r="C12" s="105">
        <v>6</v>
      </c>
      <c r="D12" s="130">
        <v>4</v>
      </c>
      <c r="E12" s="96">
        <v>5</v>
      </c>
      <c r="F12" s="96">
        <v>5</v>
      </c>
      <c r="G12" s="131">
        <v>8</v>
      </c>
      <c r="H12" s="130">
        <v>0</v>
      </c>
      <c r="I12" s="131">
        <v>5</v>
      </c>
      <c r="J12" s="96">
        <v>1</v>
      </c>
      <c r="K12" s="131">
        <v>7</v>
      </c>
      <c r="L12" s="96">
        <v>6</v>
      </c>
      <c r="M12" s="131">
        <v>9</v>
      </c>
      <c r="N12" s="96">
        <v>1</v>
      </c>
      <c r="O12" s="131">
        <v>10</v>
      </c>
      <c r="P12" s="96">
        <v>2</v>
      </c>
      <c r="Q12" s="131">
        <v>7</v>
      </c>
      <c r="R12" s="96">
        <v>1</v>
      </c>
      <c r="S12" s="131">
        <v>6</v>
      </c>
      <c r="T12" s="96">
        <v>2</v>
      </c>
      <c r="U12" s="131">
        <v>5</v>
      </c>
      <c r="V12" s="96">
        <v>1</v>
      </c>
      <c r="W12" s="131">
        <v>68</v>
      </c>
      <c r="X12" s="118">
        <v>23</v>
      </c>
      <c r="Y12" s="105"/>
      <c r="Z12" s="106"/>
    </row>
    <row r="13" spans="1:26" ht="13.5">
      <c r="A13" s="122"/>
      <c r="B13" s="125" t="s">
        <v>400</v>
      </c>
      <c r="C13" s="105">
        <v>7</v>
      </c>
      <c r="D13" s="130">
        <v>2</v>
      </c>
      <c r="E13" s="96">
        <v>5</v>
      </c>
      <c r="F13" s="96">
        <v>1</v>
      </c>
      <c r="G13" s="131">
        <v>2</v>
      </c>
      <c r="H13" s="130">
        <v>0</v>
      </c>
      <c r="I13" s="131">
        <v>1</v>
      </c>
      <c r="J13" s="96">
        <v>0</v>
      </c>
      <c r="K13" s="131">
        <v>7</v>
      </c>
      <c r="L13" s="96">
        <v>0</v>
      </c>
      <c r="M13" s="131">
        <v>3</v>
      </c>
      <c r="N13" s="96">
        <v>0</v>
      </c>
      <c r="O13" s="131">
        <v>1</v>
      </c>
      <c r="P13" s="96">
        <v>0</v>
      </c>
      <c r="Q13" s="131">
        <v>1</v>
      </c>
      <c r="R13" s="96">
        <v>0</v>
      </c>
      <c r="S13" s="131">
        <v>2</v>
      </c>
      <c r="T13" s="96">
        <v>0</v>
      </c>
      <c r="U13" s="131">
        <v>0</v>
      </c>
      <c r="V13" s="96">
        <v>0</v>
      </c>
      <c r="W13" s="131">
        <v>29</v>
      </c>
      <c r="X13" s="118">
        <v>3</v>
      </c>
      <c r="Y13" s="105"/>
      <c r="Z13" s="106"/>
    </row>
    <row r="14" spans="1:26" ht="13.5">
      <c r="A14" s="123"/>
      <c r="B14" s="178" t="s">
        <v>404</v>
      </c>
      <c r="C14" s="132" t="s">
        <v>406</v>
      </c>
      <c r="D14" s="133" t="s">
        <v>405</v>
      </c>
      <c r="E14" s="126" t="s">
        <v>405</v>
      </c>
      <c r="F14" s="126" t="s">
        <v>405</v>
      </c>
      <c r="G14" s="134" t="s">
        <v>405</v>
      </c>
      <c r="H14" s="133" t="s">
        <v>405</v>
      </c>
      <c r="I14" s="134" t="s">
        <v>405</v>
      </c>
      <c r="J14" s="126" t="s">
        <v>405</v>
      </c>
      <c r="K14" s="134" t="s">
        <v>405</v>
      </c>
      <c r="L14" s="126" t="s">
        <v>405</v>
      </c>
      <c r="M14" s="134" t="s">
        <v>405</v>
      </c>
      <c r="N14" s="126" t="s">
        <v>405</v>
      </c>
      <c r="O14" s="134" t="s">
        <v>405</v>
      </c>
      <c r="P14" s="126" t="s">
        <v>405</v>
      </c>
      <c r="Q14" s="134" t="s">
        <v>405</v>
      </c>
      <c r="R14" s="126" t="s">
        <v>405</v>
      </c>
      <c r="S14" s="134" t="s">
        <v>405</v>
      </c>
      <c r="T14" s="126" t="s">
        <v>405</v>
      </c>
      <c r="U14" s="134" t="s">
        <v>405</v>
      </c>
      <c r="V14" s="126" t="s">
        <v>405</v>
      </c>
      <c r="W14" s="135">
        <v>1</v>
      </c>
      <c r="X14" s="119">
        <v>0</v>
      </c>
      <c r="Y14" s="120"/>
      <c r="Z14" s="121"/>
    </row>
    <row r="17" spans="4:11" ht="14.25" thickBot="1">
      <c r="D17" s="299" t="s">
        <v>411</v>
      </c>
      <c r="K17" s="299" t="s">
        <v>411</v>
      </c>
    </row>
    <row r="18" spans="4:15" ht="13.5">
      <c r="D18" s="299"/>
      <c r="E18" s="300">
        <v>3</v>
      </c>
      <c r="F18" s="292">
        <v>2</v>
      </c>
      <c r="G18" s="179"/>
      <c r="H18" s="74"/>
      <c r="K18" s="299"/>
      <c r="L18" s="300">
        <v>4</v>
      </c>
      <c r="M18" s="292">
        <v>5</v>
      </c>
      <c r="N18" s="179"/>
      <c r="O18" s="74"/>
    </row>
    <row r="19" spans="5:17" ht="13.5">
      <c r="E19" s="301"/>
      <c r="F19" s="293"/>
      <c r="G19" s="295" t="s">
        <v>410</v>
      </c>
      <c r="H19" s="297" t="s">
        <v>412</v>
      </c>
      <c r="I19" s="298"/>
      <c r="J19" s="298"/>
      <c r="L19" s="301"/>
      <c r="M19" s="293"/>
      <c r="N19" s="295" t="s">
        <v>410</v>
      </c>
      <c r="O19" s="297" t="s">
        <v>413</v>
      </c>
      <c r="P19" s="298"/>
      <c r="Q19" s="298"/>
    </row>
    <row r="20" spans="5:17" ht="14.25" thickBot="1">
      <c r="E20" s="302"/>
      <c r="F20" s="294"/>
      <c r="G20" s="296"/>
      <c r="H20" s="297"/>
      <c r="I20" s="298"/>
      <c r="J20" s="298"/>
      <c r="L20" s="302"/>
      <c r="M20" s="294"/>
      <c r="N20" s="296"/>
      <c r="O20" s="297"/>
      <c r="P20" s="298"/>
      <c r="Q20" s="298"/>
    </row>
    <row r="22" ht="21" customHeight="1"/>
  </sheetData>
  <sheetProtection password="892B" sheet="1" objects="1" scenarios="1"/>
  <mergeCells count="23">
    <mergeCell ref="D1:I1"/>
    <mergeCell ref="Q2:R2"/>
    <mergeCell ref="S2:T2"/>
    <mergeCell ref="U2:V2"/>
    <mergeCell ref="W2:X2"/>
    <mergeCell ref="I2:J2"/>
    <mergeCell ref="K2:L2"/>
    <mergeCell ref="M2:N2"/>
    <mergeCell ref="O2:P2"/>
    <mergeCell ref="B2:B3"/>
    <mergeCell ref="C2:D2"/>
    <mergeCell ref="E2:F2"/>
    <mergeCell ref="G2:H2"/>
    <mergeCell ref="M18:M20"/>
    <mergeCell ref="N19:N20"/>
    <mergeCell ref="O19:Q20"/>
    <mergeCell ref="D17:D18"/>
    <mergeCell ref="H19:J20"/>
    <mergeCell ref="K17:K18"/>
    <mergeCell ref="L18:L20"/>
    <mergeCell ref="E18:E20"/>
    <mergeCell ref="F18:F20"/>
    <mergeCell ref="G19:G20"/>
  </mergeCells>
  <hyperlinks>
    <hyperlink ref="D1" location="'５'!A1" display="※年齢別人口に戻る"/>
  </hyperlinks>
  <printOptions/>
  <pageMargins left="0.5905511811023623" right="0.5905511811023623" top="0.984251968503937" bottom="0.984251968503937" header="0.5118110236220472" footer="0.5118110236220472"/>
  <pageSetup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松原市役所</cp:lastModifiedBy>
  <cp:lastPrinted>2008-12-15T07:52:37Z</cp:lastPrinted>
  <dcterms:created xsi:type="dcterms:W3CDTF">2004-04-01T02:14:37Z</dcterms:created>
  <dcterms:modified xsi:type="dcterms:W3CDTF">2009-12-01T02:16:45Z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